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5"/>
  </bookViews>
  <sheets>
    <sheet name="2 неделя 5 день" sheetId="10" r:id="rId1"/>
    <sheet name="2 неделя 4 день " sheetId="9" r:id="rId2"/>
    <sheet name="2 неделя 3 день  " sheetId="8" r:id="rId3"/>
    <sheet name="2 неделя 2 день  " sheetId="7" r:id="rId4"/>
    <sheet name="2 неделя 1 день " sheetId="6" r:id="rId5"/>
    <sheet name="общее меню 3-7 лет" sheetId="11" r:id="rId6"/>
    <sheet name="1 неделя 5 день " sheetId="5" r:id="rId7"/>
    <sheet name="1 неделя 4 день " sheetId="4" r:id="rId8"/>
    <sheet name="1 неделя 1 день " sheetId="3" r:id="rId9"/>
    <sheet name="1 неделя 2 день " sheetId="2" r:id="rId10"/>
    <sheet name="1 неделя 3 день" sheetId="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7" i="11" l="1"/>
  <c r="G261" i="11" s="1"/>
  <c r="G223" i="11"/>
  <c r="G227" i="11" s="1"/>
  <c r="F223" i="11"/>
  <c r="F227" i="11" s="1"/>
  <c r="E223" i="11"/>
  <c r="E227" i="11" s="1"/>
  <c r="D223" i="11"/>
  <c r="D227" i="11" s="1"/>
  <c r="G167" i="11"/>
  <c r="F167" i="11"/>
  <c r="E167" i="11"/>
  <c r="D167" i="11"/>
  <c r="G106" i="11"/>
  <c r="G110" i="11" s="1"/>
  <c r="F106" i="11"/>
  <c r="F110" i="11" s="1"/>
  <c r="E106" i="11"/>
  <c r="E110" i="11" s="1"/>
  <c r="D106" i="11"/>
  <c r="D110" i="11" s="1"/>
  <c r="F257" i="11"/>
  <c r="F261" i="11" s="1"/>
  <c r="E257" i="11"/>
  <c r="E261" i="11" s="1"/>
  <c r="D257" i="11"/>
  <c r="D261" i="11" s="1"/>
  <c r="G156" i="11"/>
  <c r="F156" i="11"/>
  <c r="E156" i="11"/>
  <c r="D156" i="11"/>
  <c r="E168" i="11" l="1"/>
  <c r="F168" i="11"/>
  <c r="G168" i="11"/>
  <c r="D168" i="11"/>
  <c r="H22" i="9"/>
  <c r="G22" i="9"/>
  <c r="F22" i="9"/>
  <c r="E22" i="9"/>
  <c r="H22" i="6"/>
  <c r="G22" i="6"/>
  <c r="F22" i="6"/>
  <c r="E22" i="6"/>
  <c r="H13" i="3" l="1"/>
  <c r="G13" i="3"/>
  <c r="F13" i="3"/>
  <c r="E13" i="3"/>
  <c r="H20" i="5" l="1"/>
  <c r="G20" i="5"/>
  <c r="F20" i="5"/>
  <c r="H13" i="10" l="1"/>
  <c r="G13" i="10"/>
  <c r="F13" i="10"/>
  <c r="H25" i="9"/>
  <c r="G25" i="9"/>
  <c r="F25" i="9"/>
  <c r="H21" i="7"/>
  <c r="G21" i="7"/>
  <c r="F21" i="7"/>
  <c r="E21" i="7"/>
  <c r="H13" i="8"/>
  <c r="G13" i="8"/>
  <c r="F13" i="8"/>
  <c r="H23" i="10"/>
  <c r="G23" i="10"/>
  <c r="F23" i="10"/>
  <c r="E23" i="10"/>
  <c r="H20" i="10"/>
  <c r="G20" i="10"/>
  <c r="F20" i="10"/>
  <c r="E20" i="10"/>
  <c r="E13" i="10"/>
  <c r="H14" i="9"/>
  <c r="G14" i="9"/>
  <c r="F14" i="9"/>
  <c r="E14" i="9"/>
  <c r="E25" i="9"/>
  <c r="H21" i="8"/>
  <c r="G21" i="8"/>
  <c r="F21" i="8"/>
  <c r="E21" i="8"/>
  <c r="E13" i="8"/>
  <c r="H24" i="7"/>
  <c r="G24" i="7"/>
  <c r="F24" i="7"/>
  <c r="E24" i="7"/>
  <c r="H13" i="7"/>
  <c r="G13" i="7"/>
  <c r="F13" i="7"/>
  <c r="E13" i="7"/>
  <c r="H14" i="6"/>
  <c r="G14" i="6"/>
  <c r="F14" i="6"/>
  <c r="E14" i="6"/>
  <c r="H23" i="5"/>
  <c r="G23" i="5"/>
  <c r="F23" i="5"/>
  <c r="E23" i="5"/>
  <c r="E20" i="5"/>
  <c r="H13" i="5"/>
  <c r="G13" i="5"/>
  <c r="F13" i="5"/>
  <c r="E13" i="5"/>
  <c r="H22" i="4"/>
  <c r="G22" i="4"/>
  <c r="F22" i="4"/>
  <c r="E22" i="4"/>
  <c r="H14" i="4"/>
  <c r="G14" i="4"/>
  <c r="F14" i="4"/>
  <c r="E14" i="4"/>
  <c r="H24" i="1"/>
  <c r="G24" i="1"/>
  <c r="F24" i="1"/>
  <c r="E24" i="1"/>
  <c r="H21" i="1"/>
  <c r="G21" i="1"/>
  <c r="F21" i="1"/>
  <c r="E21" i="1"/>
  <c r="H13" i="1"/>
  <c r="G13" i="1"/>
  <c r="F13" i="1"/>
  <c r="E13" i="1"/>
  <c r="H24" i="2"/>
  <c r="G24" i="2"/>
  <c r="H20" i="3"/>
  <c r="G20" i="3"/>
  <c r="F20" i="3"/>
  <c r="D21" i="7" l="1"/>
  <c r="D13" i="7"/>
  <c r="F24" i="10"/>
  <c r="H24" i="8"/>
  <c r="G24" i="8"/>
  <c r="F24" i="8"/>
  <c r="E24" i="8"/>
  <c r="F25" i="8"/>
  <c r="H25" i="7"/>
  <c r="H26" i="6"/>
  <c r="G26" i="6"/>
  <c r="F26" i="6"/>
  <c r="E26" i="6"/>
  <c r="E27" i="6"/>
  <c r="H23" i="3"/>
  <c r="E23" i="3"/>
  <c r="E20" i="3"/>
  <c r="H25" i="4"/>
  <c r="G25" i="4"/>
  <c r="F25" i="4"/>
  <c r="E25" i="4"/>
  <c r="D25" i="4"/>
  <c r="E25" i="1"/>
  <c r="G25" i="1"/>
  <c r="F24" i="2"/>
  <c r="E24" i="2"/>
  <c r="H21" i="2"/>
  <c r="G21" i="2"/>
  <c r="F21" i="2"/>
  <c r="E21" i="2"/>
  <c r="H14" i="2"/>
  <c r="G14" i="2"/>
  <c r="F14" i="2"/>
  <c r="E14" i="2"/>
  <c r="F24" i="3"/>
  <c r="E24" i="3" l="1"/>
  <c r="E24" i="10"/>
  <c r="G24" i="10"/>
  <c r="H24" i="10"/>
  <c r="G26" i="9"/>
  <c r="F26" i="9"/>
  <c r="H26" i="9"/>
  <c r="E26" i="9"/>
  <c r="G25" i="8"/>
  <c r="H25" i="8"/>
  <c r="E25" i="8"/>
  <c r="E25" i="7"/>
  <c r="G25" i="7"/>
  <c r="F25" i="7"/>
  <c r="H27" i="6"/>
  <c r="G27" i="6"/>
  <c r="F27" i="6"/>
  <c r="F24" i="5"/>
  <c r="G24" i="5"/>
  <c r="H24" i="5"/>
  <c r="E24" i="5"/>
  <c r="F26" i="4"/>
  <c r="G26" i="4"/>
  <c r="H26" i="4"/>
  <c r="E26" i="4"/>
  <c r="F25" i="1"/>
  <c r="H25" i="1"/>
  <c r="F25" i="2"/>
  <c r="G25" i="2"/>
  <c r="H25" i="2"/>
  <c r="E25" i="2"/>
  <c r="G24" i="3"/>
  <c r="H24" i="3"/>
</calcChain>
</file>

<file path=xl/sharedStrings.xml><?xml version="1.0" encoding="utf-8"?>
<sst xmlns="http://schemas.openxmlformats.org/spreadsheetml/2006/main" count="658" uniqueCount="95">
  <si>
    <t>МБДОУ "ЦРР-детский сад №1" ПГО</t>
  </si>
  <si>
    <t>Примерное меню и пищевая ценность приготовленных блюд</t>
  </si>
  <si>
    <t>Рацион: Детский сад "Сказка"</t>
  </si>
  <si>
    <t>Прием пищи</t>
  </si>
  <si>
    <t>Наименование блюда</t>
  </si>
  <si>
    <t>Выход блюда</t>
  </si>
  <si>
    <t>Пищивые ценности</t>
  </si>
  <si>
    <t>Б</t>
  </si>
  <si>
    <t>Ж</t>
  </si>
  <si>
    <t>У</t>
  </si>
  <si>
    <t>Энергетическая ценность</t>
  </si>
  <si>
    <t>Витамин С</t>
  </si>
  <si>
    <t>№ рецептуры</t>
  </si>
  <si>
    <t>Каша рисовая молочная</t>
  </si>
  <si>
    <t>Хлеб пщеничный</t>
  </si>
  <si>
    <t>Масло сливочное</t>
  </si>
  <si>
    <t>Чай сладкий с лимоном</t>
  </si>
  <si>
    <t>Итого за завтрак</t>
  </si>
  <si>
    <t>Завтрак</t>
  </si>
  <si>
    <t>Итого за завтрак второй</t>
  </si>
  <si>
    <t>Свекольник с мясом со сметаной</t>
  </si>
  <si>
    <t>Тефтели из рыбы</t>
  </si>
  <si>
    <t>Вермишель с маслом</t>
  </si>
  <si>
    <t xml:space="preserve">Хлеб пшеничный </t>
  </si>
  <si>
    <t>Хлеб ржаной</t>
  </si>
  <si>
    <t>Компот из сухофруктов</t>
  </si>
  <si>
    <t>Обед</t>
  </si>
  <si>
    <t>Итого за обед</t>
  </si>
  <si>
    <t>Яблоки</t>
  </si>
  <si>
    <t>Полдник</t>
  </si>
  <si>
    <t>Итого за полдник</t>
  </si>
  <si>
    <t>ИТОГО ЗА ДЕНЬ</t>
  </si>
  <si>
    <t>Омлет</t>
  </si>
  <si>
    <t>Чай с сахаром</t>
  </si>
  <si>
    <t>Суп гречневый с курицей</t>
  </si>
  <si>
    <t>Жаркое по домашнему с грудкой</t>
  </si>
  <si>
    <t>Блины с яблоками</t>
  </si>
  <si>
    <t>1 неделя 3 день</t>
  </si>
  <si>
    <t>1 неделя 2 день</t>
  </si>
  <si>
    <t>1 неделя 1 день</t>
  </si>
  <si>
    <t>Хлеб пшеничный</t>
  </si>
  <si>
    <t>Щи по уральски со сметанной</t>
  </si>
  <si>
    <t>Плов с мясом</t>
  </si>
  <si>
    <t>Булка домашняя с изюмом</t>
  </si>
  <si>
    <t>Молоко</t>
  </si>
  <si>
    <t>1 неделя 4 день</t>
  </si>
  <si>
    <t>Запеканка твороженная</t>
  </si>
  <si>
    <t>Соус сметанный сладкий</t>
  </si>
  <si>
    <t>Суп овощной с яйцом и сметаной с курицей</t>
  </si>
  <si>
    <t>Каша гречневая рассыпчатая</t>
  </si>
  <si>
    <t>1 неделя 5 день</t>
  </si>
  <si>
    <t>Каша из овсянных хлопьев молочная жидкая</t>
  </si>
  <si>
    <t>Суп рыбный из консервов</t>
  </si>
  <si>
    <t>Формовочные ленивые голубцы с мясом</t>
  </si>
  <si>
    <t>2 неделя 1 день</t>
  </si>
  <si>
    <t>Каша пшеничная молочная</t>
  </si>
  <si>
    <t>вермишель с маслом</t>
  </si>
  <si>
    <t>Булка с крошкой</t>
  </si>
  <si>
    <t>2 неделя 2 день</t>
  </si>
  <si>
    <t>Каша гречневая молочная жидкая</t>
  </si>
  <si>
    <t>какао на свежем молоке</t>
  </si>
  <si>
    <t>борщ с курицей и сметаной</t>
  </si>
  <si>
    <t>Рыба тушенная в томате с овощами</t>
  </si>
  <si>
    <t>Пюре картофельное</t>
  </si>
  <si>
    <t>Кисель витаминизированный</t>
  </si>
  <si>
    <t>Печенье витаминизированное</t>
  </si>
  <si>
    <t>2 неделя 3 день</t>
  </si>
  <si>
    <t>Каша из пшена и риса молочная жидкая "Дружба</t>
  </si>
  <si>
    <t>Суп с клецками на куринном бульоне</t>
  </si>
  <si>
    <t>2 неделя 4 день</t>
  </si>
  <si>
    <t>Пудинг творожный с изюмом запеченный</t>
  </si>
  <si>
    <t>Соус молочный</t>
  </si>
  <si>
    <t>Рассольник с курицей и сметанной</t>
  </si>
  <si>
    <t>Рис отварной с овощами</t>
  </si>
  <si>
    <t>Крендель сахарный</t>
  </si>
  <si>
    <t>2 неделя 5 день</t>
  </si>
  <si>
    <t>Каша пшеничная молочная жидкая</t>
  </si>
  <si>
    <t>Суп гороховый с курицей</t>
  </si>
  <si>
    <t>Сборная солянка с мясом</t>
  </si>
  <si>
    <t>Каша манная молочная жидкая</t>
  </si>
  <si>
    <t>Суп картофельный с мясными фрикадельками</t>
  </si>
  <si>
    <t xml:space="preserve">Чай </t>
  </si>
  <si>
    <t xml:space="preserve">Чай сладкий </t>
  </si>
  <si>
    <t>Куринная подлива</t>
  </si>
  <si>
    <t>Биточки куринные куринные</t>
  </si>
  <si>
    <t>Птица запеченная</t>
  </si>
  <si>
    <t>Блины</t>
  </si>
  <si>
    <t>Булочка</t>
  </si>
  <si>
    <t>Печенье</t>
  </si>
  <si>
    <t>Гуляш с мясом</t>
  </si>
  <si>
    <t>Чай сладкий</t>
  </si>
  <si>
    <t>Приложение №___ к СанПиН _____________________</t>
  </si>
  <si>
    <t>примерное меню и пищевая ценность приготовляемых блюд</t>
  </si>
  <si>
    <t>Рацион:Сад</t>
  </si>
  <si>
    <t>Возрастная категория : дети с 3-7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</si>
</sst>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46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8" xfId="0" applyFont="1" applyBorder="1" applyAlignment="1">
      <alignment wrapText="1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4" xfId="0" applyFont="1" applyFill="1" applyBorder="1"/>
    <xf numFmtId="0" fontId="1" fillId="2" borderId="25" xfId="0" applyFont="1" applyFill="1" applyBorder="1" applyAlignment="1">
      <alignment wrapText="1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2" xfId="0" applyFont="1" applyFill="1" applyBorder="1"/>
    <xf numFmtId="0" fontId="1" fillId="2" borderId="43" xfId="0" applyFont="1" applyFill="1" applyBorder="1"/>
    <xf numFmtId="0" fontId="1" fillId="2" borderId="28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0" fontId="2" fillId="0" borderId="22" xfId="0" applyFont="1" applyBorder="1"/>
    <xf numFmtId="0" fontId="2" fillId="0" borderId="23" xfId="0" applyFont="1" applyBorder="1"/>
    <xf numFmtId="0" fontId="1" fillId="0" borderId="10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3" xfId="0" applyFont="1" applyFill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51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16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0" fontId="1" fillId="0" borderId="61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0" borderId="49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65" xfId="0" applyFont="1" applyBorder="1" applyAlignment="1">
      <alignment horizont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0" xfId="0" applyFont="1"/>
    <xf numFmtId="0" fontId="2" fillId="0" borderId="15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46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9" xfId="0" applyFont="1" applyBorder="1" applyAlignment="1">
      <alignment horizontal="left" wrapText="1"/>
    </xf>
    <xf numFmtId="0" fontId="1" fillId="0" borderId="6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left"/>
    </xf>
    <xf numFmtId="0" fontId="1" fillId="2" borderId="40" xfId="0" applyFont="1" applyFill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/>
    </xf>
    <xf numFmtId="0" fontId="1" fillId="2" borderId="45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 wrapText="1"/>
    </xf>
    <xf numFmtId="0" fontId="1" fillId="2" borderId="34" xfId="0" applyFont="1" applyFill="1" applyBorder="1" applyAlignment="1">
      <alignment horizontal="left" wrapText="1"/>
    </xf>
    <xf numFmtId="0" fontId="1" fillId="2" borderId="23" xfId="0" applyFont="1" applyFill="1" applyBorder="1" applyAlignment="1">
      <alignment horizontal="left"/>
    </xf>
    <xf numFmtId="0" fontId="2" fillId="0" borderId="4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5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37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44" xfId="0" applyFont="1" applyFill="1" applyBorder="1" applyAlignment="1">
      <alignment horizontal="left"/>
    </xf>
    <xf numFmtId="0" fontId="2" fillId="0" borderId="3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activeCell="B7" sqref="B7:J24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75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ht="30" x14ac:dyDescent="0.25">
      <c r="B10" s="157" t="s">
        <v>18</v>
      </c>
      <c r="C10" s="15" t="s">
        <v>76</v>
      </c>
      <c r="D10" s="40">
        <v>170</v>
      </c>
      <c r="E10" s="28">
        <v>5</v>
      </c>
      <c r="F10" s="28">
        <v>7</v>
      </c>
      <c r="G10" s="28">
        <v>22</v>
      </c>
      <c r="H10" s="28">
        <v>168</v>
      </c>
      <c r="I10" s="28"/>
      <c r="J10" s="30"/>
    </row>
    <row r="11" spans="1:28" x14ac:dyDescent="0.25">
      <c r="B11" s="158"/>
      <c r="C11" s="25" t="s">
        <v>40</v>
      </c>
      <c r="D11" s="41">
        <v>30</v>
      </c>
      <c r="E11" s="38">
        <v>2</v>
      </c>
      <c r="F11" s="38">
        <v>1</v>
      </c>
      <c r="G11" s="38">
        <v>16</v>
      </c>
      <c r="H11" s="38">
        <v>82</v>
      </c>
      <c r="I11" s="38"/>
      <c r="J11" s="39"/>
    </row>
    <row r="12" spans="1:28" ht="15.75" thickBot="1" x14ac:dyDescent="0.3">
      <c r="B12" s="158"/>
      <c r="C12" s="17" t="s">
        <v>33</v>
      </c>
      <c r="D12" s="67">
        <v>180</v>
      </c>
      <c r="E12" s="24"/>
      <c r="F12" s="24"/>
      <c r="G12" s="24">
        <v>16</v>
      </c>
      <c r="H12" s="24">
        <v>63</v>
      </c>
      <c r="I12" s="24"/>
      <c r="J12" s="29"/>
    </row>
    <row r="13" spans="1:28" ht="15.75" thickBot="1" x14ac:dyDescent="0.3">
      <c r="B13" s="159" t="s">
        <v>17</v>
      </c>
      <c r="C13" s="160"/>
      <c r="D13" s="47"/>
      <c r="E13" s="48">
        <f>E10+E11+E12</f>
        <v>7</v>
      </c>
      <c r="F13" s="48">
        <f t="shared" ref="F13:H13" si="0">F10+F11+F12</f>
        <v>8</v>
      </c>
      <c r="G13" s="48">
        <f t="shared" si="0"/>
        <v>54</v>
      </c>
      <c r="H13" s="48">
        <f t="shared" si="0"/>
        <v>313</v>
      </c>
      <c r="I13" s="48"/>
      <c r="J13" s="49"/>
    </row>
    <row r="14" spans="1:28" s="1" customFormat="1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s="1" customFormat="1" x14ac:dyDescent="0.25">
      <c r="B15" s="157" t="s">
        <v>26</v>
      </c>
      <c r="C15" s="15" t="s">
        <v>77</v>
      </c>
      <c r="D15" s="27">
        <v>250</v>
      </c>
      <c r="E15" s="28">
        <v>10</v>
      </c>
      <c r="F15" s="28">
        <v>5</v>
      </c>
      <c r="G15" s="28">
        <v>18</v>
      </c>
      <c r="H15" s="28">
        <v>157</v>
      </c>
      <c r="I15" s="28"/>
      <c r="J15" s="30"/>
    </row>
    <row r="16" spans="1:28" s="1" customFormat="1" x14ac:dyDescent="0.25">
      <c r="B16" s="158"/>
      <c r="C16" s="16" t="s">
        <v>78</v>
      </c>
      <c r="D16" s="26">
        <v>160</v>
      </c>
      <c r="E16" s="6">
        <v>10</v>
      </c>
      <c r="F16" s="6">
        <v>10</v>
      </c>
      <c r="G16" s="6">
        <v>21</v>
      </c>
      <c r="H16" s="6">
        <v>218</v>
      </c>
      <c r="I16" s="6"/>
      <c r="J16" s="31"/>
    </row>
    <row r="17" spans="2:10" s="1" customFormat="1" x14ac:dyDescent="0.25">
      <c r="B17" s="158"/>
      <c r="C17" s="16" t="s">
        <v>25</v>
      </c>
      <c r="D17" s="26">
        <v>180</v>
      </c>
      <c r="E17" s="6">
        <v>1</v>
      </c>
      <c r="F17" s="6">
        <v>1</v>
      </c>
      <c r="G17" s="6">
        <v>11</v>
      </c>
      <c r="H17" s="6">
        <v>55</v>
      </c>
      <c r="I17" s="6"/>
      <c r="J17" s="31"/>
    </row>
    <row r="18" spans="2:10" s="1" customFormat="1" x14ac:dyDescent="0.25">
      <c r="B18" s="158"/>
      <c r="C18" s="18" t="s">
        <v>40</v>
      </c>
      <c r="D18" s="33">
        <v>30</v>
      </c>
      <c r="E18" s="34">
        <v>2</v>
      </c>
      <c r="F18" s="34">
        <v>1</v>
      </c>
      <c r="G18" s="34">
        <v>16</v>
      </c>
      <c r="H18" s="34">
        <v>82</v>
      </c>
      <c r="I18" s="34"/>
      <c r="J18" s="35"/>
    </row>
    <row r="19" spans="2:10" s="1" customFormat="1" ht="15.75" thickBot="1" x14ac:dyDescent="0.3">
      <c r="B19" s="158"/>
      <c r="C19" s="18" t="s">
        <v>24</v>
      </c>
      <c r="D19" s="33">
        <v>45</v>
      </c>
      <c r="E19" s="34">
        <v>3</v>
      </c>
      <c r="F19" s="34"/>
      <c r="G19" s="34">
        <v>20</v>
      </c>
      <c r="H19" s="34">
        <v>45</v>
      </c>
      <c r="I19" s="34"/>
      <c r="J19" s="35"/>
    </row>
    <row r="20" spans="2:10" s="1" customFormat="1" ht="15.75" thickBot="1" x14ac:dyDescent="0.3">
      <c r="B20" s="69" t="s">
        <v>27</v>
      </c>
      <c r="C20" s="70"/>
      <c r="D20" s="59"/>
      <c r="E20" s="60">
        <f>E15+E16+E17+E18+E19</f>
        <v>26</v>
      </c>
      <c r="F20" s="60">
        <f t="shared" ref="F20:G20" si="1">F15+F16+F17+F18+F19</f>
        <v>17</v>
      </c>
      <c r="G20" s="60">
        <f t="shared" si="1"/>
        <v>86</v>
      </c>
      <c r="H20" s="60">
        <f>H15+H16+H17+H18+H19</f>
        <v>557</v>
      </c>
      <c r="I20" s="60"/>
      <c r="J20" s="68"/>
    </row>
    <row r="21" spans="2:10" s="1" customFormat="1" x14ac:dyDescent="0.25">
      <c r="B21" s="147" t="s">
        <v>29</v>
      </c>
      <c r="C21" s="15" t="s">
        <v>65</v>
      </c>
      <c r="D21" s="27">
        <v>45</v>
      </c>
      <c r="E21" s="28">
        <v>3</v>
      </c>
      <c r="F21" s="28">
        <v>5</v>
      </c>
      <c r="G21" s="28">
        <v>33</v>
      </c>
      <c r="H21" s="28">
        <v>188</v>
      </c>
      <c r="I21" s="28"/>
      <c r="J21" s="30"/>
    </row>
    <row r="22" spans="2:10" s="1" customFormat="1" ht="15.75" thickBot="1" x14ac:dyDescent="0.3">
      <c r="B22" s="148"/>
      <c r="C22" s="16" t="s">
        <v>33</v>
      </c>
      <c r="D22" s="26">
        <v>170</v>
      </c>
      <c r="E22" s="6"/>
      <c r="F22" s="6"/>
      <c r="G22" s="6">
        <v>15</v>
      </c>
      <c r="H22" s="6">
        <v>60</v>
      </c>
      <c r="I22" s="6"/>
      <c r="J22" s="31"/>
    </row>
    <row r="23" spans="2:10" s="1" customFormat="1" ht="15.75" thickBot="1" x14ac:dyDescent="0.3">
      <c r="B23" s="149" t="s">
        <v>30</v>
      </c>
      <c r="C23" s="150"/>
      <c r="D23" s="50"/>
      <c r="E23" s="45">
        <f>E21+E22</f>
        <v>3</v>
      </c>
      <c r="F23" s="45">
        <f t="shared" ref="F23:G23" si="2">F21+F22</f>
        <v>5</v>
      </c>
      <c r="G23" s="45">
        <f t="shared" si="2"/>
        <v>48</v>
      </c>
      <c r="H23" s="45">
        <f>H21+H22</f>
        <v>248</v>
      </c>
      <c r="I23" s="45"/>
      <c r="J23" s="46"/>
    </row>
    <row r="24" spans="2:10" s="1" customFormat="1" ht="15.75" thickBot="1" x14ac:dyDescent="0.3">
      <c r="B24" s="151" t="s">
        <v>31</v>
      </c>
      <c r="C24" s="152"/>
      <c r="D24" s="51"/>
      <c r="E24" s="52">
        <f>E23+E20+E14+E13</f>
        <v>36</v>
      </c>
      <c r="F24" s="52">
        <f>F23+F20+F14+F13</f>
        <v>30</v>
      </c>
      <c r="G24" s="52">
        <f>G23+G20+G14+G13</f>
        <v>188</v>
      </c>
      <c r="H24" s="52">
        <f>H23+H20+H14+H13</f>
        <v>1118</v>
      </c>
      <c r="I24" s="52"/>
      <c r="J24" s="53"/>
    </row>
  </sheetData>
  <mergeCells count="9">
    <mergeCell ref="B21:B22"/>
    <mergeCell ref="B23:C23"/>
    <mergeCell ref="B24:C24"/>
    <mergeCell ref="E7:G7"/>
    <mergeCell ref="B9:J9"/>
    <mergeCell ref="B10:B12"/>
    <mergeCell ref="B13:C13"/>
    <mergeCell ref="B14:C14"/>
    <mergeCell ref="B15:B1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B7" sqref="B7:J25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1"/>
    <col min="10" max="10" width="10.140625" style="1" customWidth="1"/>
    <col min="11" max="28" width="9.140625" style="1"/>
  </cols>
  <sheetData>
    <row r="1" spans="1:28" x14ac:dyDescent="0.25">
      <c r="I1" s="1" t="s">
        <v>38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13"/>
      <c r="J8" s="14"/>
    </row>
    <row r="9" spans="1:28" ht="15.75" thickBot="1" x14ac:dyDescent="0.3">
      <c r="B9" s="179"/>
      <c r="C9" s="180"/>
      <c r="D9" s="180"/>
      <c r="E9" s="180"/>
      <c r="F9" s="180"/>
      <c r="G9" s="180"/>
      <c r="H9" s="180"/>
      <c r="I9" s="180"/>
      <c r="J9" s="181"/>
    </row>
    <row r="10" spans="1:28" x14ac:dyDescent="0.25">
      <c r="B10" s="182" t="s">
        <v>18</v>
      </c>
      <c r="C10" s="15" t="s">
        <v>32</v>
      </c>
      <c r="D10" s="40">
        <v>80</v>
      </c>
      <c r="E10" s="28">
        <v>6</v>
      </c>
      <c r="F10" s="28">
        <v>7</v>
      </c>
      <c r="G10" s="28">
        <v>3</v>
      </c>
      <c r="H10" s="28">
        <v>100</v>
      </c>
      <c r="I10" s="10"/>
      <c r="J10" s="11"/>
    </row>
    <row r="11" spans="1:28" x14ac:dyDescent="0.25">
      <c r="B11" s="183"/>
      <c r="C11" s="16" t="s">
        <v>22</v>
      </c>
      <c r="D11" s="42">
        <v>70</v>
      </c>
      <c r="E11" s="6">
        <v>2</v>
      </c>
      <c r="F11" s="6">
        <v>2</v>
      </c>
      <c r="G11" s="6">
        <v>15</v>
      </c>
      <c r="H11" s="6">
        <v>88</v>
      </c>
      <c r="I11" s="5"/>
      <c r="J11" s="12"/>
    </row>
    <row r="12" spans="1:28" x14ac:dyDescent="0.25">
      <c r="B12" s="183"/>
      <c r="C12" s="16" t="s">
        <v>23</v>
      </c>
      <c r="D12" s="42">
        <v>30</v>
      </c>
      <c r="E12" s="6">
        <v>2</v>
      </c>
      <c r="F12" s="6">
        <v>1</v>
      </c>
      <c r="G12" s="6">
        <v>16</v>
      </c>
      <c r="H12" s="6">
        <v>82</v>
      </c>
      <c r="I12" s="5"/>
      <c r="J12" s="12"/>
    </row>
    <row r="13" spans="1:28" ht="15.75" thickBot="1" x14ac:dyDescent="0.3">
      <c r="B13" s="186"/>
      <c r="C13" s="17" t="s">
        <v>33</v>
      </c>
      <c r="D13" s="67">
        <v>200</v>
      </c>
      <c r="E13" s="24"/>
      <c r="F13" s="24"/>
      <c r="G13" s="24">
        <v>18</v>
      </c>
      <c r="H13" s="24">
        <v>70</v>
      </c>
      <c r="I13" s="13"/>
      <c r="J13" s="14"/>
    </row>
    <row r="14" spans="1:28" ht="15.75" thickBot="1" x14ac:dyDescent="0.3">
      <c r="B14" s="184" t="s">
        <v>17</v>
      </c>
      <c r="C14" s="160"/>
      <c r="D14" s="54"/>
      <c r="E14" s="55">
        <f>SUM(E10:E13)</f>
        <v>10</v>
      </c>
      <c r="F14" s="55">
        <f>SUM(F10:F13)</f>
        <v>10</v>
      </c>
      <c r="G14" s="55">
        <f>SUM(G10:G13)</f>
        <v>52</v>
      </c>
      <c r="H14" s="55">
        <f>SUM(H10:H13)</f>
        <v>340</v>
      </c>
      <c r="I14" s="57"/>
      <c r="J14" s="58"/>
    </row>
    <row r="15" spans="1:28" ht="15.75" thickBot="1" x14ac:dyDescent="0.3">
      <c r="B15" s="161" t="s">
        <v>19</v>
      </c>
      <c r="C15" s="162"/>
      <c r="D15" s="59"/>
      <c r="E15" s="60">
        <v>4</v>
      </c>
      <c r="F15" s="60">
        <v>5</v>
      </c>
      <c r="G15" s="60">
        <v>6</v>
      </c>
      <c r="H15" s="60">
        <v>89</v>
      </c>
      <c r="I15" s="61"/>
      <c r="J15" s="62"/>
    </row>
    <row r="16" spans="1:28" x14ac:dyDescent="0.25">
      <c r="B16" s="157" t="s">
        <v>26</v>
      </c>
      <c r="C16" s="15" t="s">
        <v>34</v>
      </c>
      <c r="D16" s="27">
        <v>200</v>
      </c>
      <c r="E16" s="28">
        <v>6</v>
      </c>
      <c r="F16" s="28">
        <v>6</v>
      </c>
      <c r="G16" s="28">
        <v>16</v>
      </c>
      <c r="H16" s="28">
        <v>141</v>
      </c>
      <c r="I16" s="10"/>
      <c r="J16" s="11"/>
    </row>
    <row r="17" spans="2:10" ht="30" x14ac:dyDescent="0.25">
      <c r="B17" s="158"/>
      <c r="C17" s="16" t="s">
        <v>35</v>
      </c>
      <c r="D17" s="26">
        <v>150</v>
      </c>
      <c r="E17" s="6">
        <v>9</v>
      </c>
      <c r="F17" s="6">
        <v>7</v>
      </c>
      <c r="G17" s="6">
        <v>25</v>
      </c>
      <c r="H17" s="6">
        <v>208</v>
      </c>
      <c r="I17" s="5"/>
      <c r="J17" s="12"/>
    </row>
    <row r="18" spans="2:10" x14ac:dyDescent="0.25">
      <c r="B18" s="158"/>
      <c r="C18" s="16" t="s">
        <v>25</v>
      </c>
      <c r="D18" s="26">
        <v>200</v>
      </c>
      <c r="E18" s="6">
        <v>1</v>
      </c>
      <c r="F18" s="6">
        <v>1</v>
      </c>
      <c r="G18" s="6">
        <v>12</v>
      </c>
      <c r="H18" s="6">
        <v>61</v>
      </c>
      <c r="I18" s="5"/>
      <c r="J18" s="12"/>
    </row>
    <row r="19" spans="2:10" x14ac:dyDescent="0.25">
      <c r="B19" s="158"/>
      <c r="C19" s="16" t="s">
        <v>23</v>
      </c>
      <c r="D19" s="26">
        <v>30</v>
      </c>
      <c r="E19" s="6">
        <v>2</v>
      </c>
      <c r="F19" s="6">
        <v>1</v>
      </c>
      <c r="G19" s="6">
        <v>16</v>
      </c>
      <c r="H19" s="6">
        <v>82</v>
      </c>
      <c r="I19" s="5"/>
      <c r="J19" s="12"/>
    </row>
    <row r="20" spans="2:10" ht="15.75" thickBot="1" x14ac:dyDescent="0.3">
      <c r="B20" s="158"/>
      <c r="C20" s="16" t="s">
        <v>24</v>
      </c>
      <c r="D20" s="26">
        <v>45</v>
      </c>
      <c r="E20" s="6">
        <v>3</v>
      </c>
      <c r="F20" s="6"/>
      <c r="G20" s="6">
        <v>20</v>
      </c>
      <c r="H20" s="6">
        <v>45</v>
      </c>
      <c r="I20" s="5"/>
      <c r="J20" s="12"/>
    </row>
    <row r="21" spans="2:10" x14ac:dyDescent="0.25">
      <c r="B21" s="43" t="s">
        <v>27</v>
      </c>
      <c r="C21" s="44"/>
      <c r="D21" s="45"/>
      <c r="E21" s="45">
        <f>SUM(E16:E20)</f>
        <v>21</v>
      </c>
      <c r="F21" s="45">
        <f>SUM(F16:F20)</f>
        <v>15</v>
      </c>
      <c r="G21" s="45">
        <f>SUM(G16:G20)</f>
        <v>89</v>
      </c>
      <c r="H21" s="45">
        <f>SUM(H16:H20)</f>
        <v>537</v>
      </c>
      <c r="I21" s="63"/>
      <c r="J21" s="64"/>
    </row>
    <row r="22" spans="2:10" x14ac:dyDescent="0.25">
      <c r="B22" s="148"/>
      <c r="C22" s="16" t="s">
        <v>86</v>
      </c>
      <c r="D22" s="26">
        <v>70</v>
      </c>
      <c r="E22" s="6">
        <v>3</v>
      </c>
      <c r="F22" s="6">
        <v>4</v>
      </c>
      <c r="G22" s="6">
        <v>21</v>
      </c>
      <c r="H22" s="6">
        <v>103</v>
      </c>
      <c r="I22" s="5"/>
      <c r="J22" s="12"/>
    </row>
    <row r="23" spans="2:10" ht="15.75" thickBot="1" x14ac:dyDescent="0.3">
      <c r="B23" s="185"/>
      <c r="C23" s="17" t="s">
        <v>33</v>
      </c>
      <c r="D23" s="32">
        <v>180</v>
      </c>
      <c r="E23" s="24"/>
      <c r="F23" s="24"/>
      <c r="G23" s="24">
        <v>16</v>
      </c>
      <c r="H23" s="24">
        <v>63</v>
      </c>
      <c r="I23" s="13"/>
      <c r="J23" s="14"/>
    </row>
    <row r="24" spans="2:10" ht="15.75" thickBot="1" x14ac:dyDescent="0.3">
      <c r="B24" s="149" t="s">
        <v>30</v>
      </c>
      <c r="C24" s="150"/>
      <c r="D24" s="50"/>
      <c r="E24" s="45">
        <f>3</f>
        <v>3</v>
      </c>
      <c r="F24" s="45">
        <f>4</f>
        <v>4</v>
      </c>
      <c r="G24" s="45">
        <f>G22+G23</f>
        <v>37</v>
      </c>
      <c r="H24" s="45">
        <f>H22+H23</f>
        <v>166</v>
      </c>
      <c r="I24" s="63"/>
      <c r="J24" s="64"/>
    </row>
    <row r="25" spans="2:10" ht="15.75" thickBot="1" x14ac:dyDescent="0.3">
      <c r="B25" s="151" t="s">
        <v>31</v>
      </c>
      <c r="C25" s="152"/>
      <c r="D25" s="51"/>
      <c r="E25" s="52">
        <f>E24+E21+E15+E14</f>
        <v>38</v>
      </c>
      <c r="F25" s="52">
        <f>F24+F21+F15+F14</f>
        <v>34</v>
      </c>
      <c r="G25" s="52">
        <f>G24+G21+G15+G14</f>
        <v>184</v>
      </c>
      <c r="H25" s="52">
        <f>H24+H21+H15+H14</f>
        <v>1132</v>
      </c>
      <c r="I25" s="65"/>
      <c r="J25" s="66"/>
    </row>
  </sheetData>
  <mergeCells count="9">
    <mergeCell ref="B22:B23"/>
    <mergeCell ref="B24:C24"/>
    <mergeCell ref="B25:C25"/>
    <mergeCell ref="B10:B13"/>
    <mergeCell ref="E7:G7"/>
    <mergeCell ref="B9:J9"/>
    <mergeCell ref="B14:C14"/>
    <mergeCell ref="B15:C15"/>
    <mergeCell ref="B16:B20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B7" sqref="B7:J25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37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80"/>
      <c r="D9" s="155"/>
      <c r="E9" s="155"/>
      <c r="F9" s="155"/>
      <c r="G9" s="155"/>
      <c r="H9" s="155"/>
      <c r="I9" s="155"/>
      <c r="J9" s="156"/>
    </row>
    <row r="10" spans="1:28" x14ac:dyDescent="0.25">
      <c r="B10" s="157" t="s">
        <v>18</v>
      </c>
      <c r="C10" s="71" t="s">
        <v>13</v>
      </c>
      <c r="D10" s="40">
        <v>150</v>
      </c>
      <c r="E10" s="28">
        <v>6</v>
      </c>
      <c r="F10" s="28">
        <v>10</v>
      </c>
      <c r="G10" s="28">
        <v>30</v>
      </c>
      <c r="H10" s="28">
        <v>234</v>
      </c>
      <c r="I10" s="28"/>
      <c r="J10" s="30"/>
    </row>
    <row r="11" spans="1:28" x14ac:dyDescent="0.25">
      <c r="B11" s="158"/>
      <c r="C11" s="36" t="s">
        <v>14</v>
      </c>
      <c r="D11" s="42">
        <v>35</v>
      </c>
      <c r="E11" s="6">
        <v>3</v>
      </c>
      <c r="F11" s="6">
        <v>1</v>
      </c>
      <c r="G11" s="6">
        <v>19</v>
      </c>
      <c r="H11" s="6">
        <v>96</v>
      </c>
      <c r="I11" s="6"/>
      <c r="J11" s="31"/>
    </row>
    <row r="12" spans="1:28" ht="15.75" thickBot="1" x14ac:dyDescent="0.3">
      <c r="B12" s="158"/>
      <c r="C12" s="36" t="s">
        <v>82</v>
      </c>
      <c r="D12" s="42">
        <v>170</v>
      </c>
      <c r="E12" s="6"/>
      <c r="F12" s="6"/>
      <c r="G12" s="6">
        <v>11</v>
      </c>
      <c r="H12" s="6">
        <v>44</v>
      </c>
      <c r="I12" s="6"/>
      <c r="J12" s="31"/>
    </row>
    <row r="13" spans="1:28" ht="15.75" thickBot="1" x14ac:dyDescent="0.3">
      <c r="B13" s="159" t="s">
        <v>17</v>
      </c>
      <c r="C13" s="160"/>
      <c r="D13" s="50"/>
      <c r="E13" s="45">
        <f>E10+E11+E12</f>
        <v>9</v>
      </c>
      <c r="F13" s="45">
        <f t="shared" ref="F13:H13" si="0">F10+F11+F12</f>
        <v>11</v>
      </c>
      <c r="G13" s="45">
        <f t="shared" si="0"/>
        <v>60</v>
      </c>
      <c r="H13" s="45">
        <f t="shared" si="0"/>
        <v>374</v>
      </c>
      <c r="I13" s="45"/>
      <c r="J13" s="46"/>
    </row>
    <row r="14" spans="1:28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ht="30" x14ac:dyDescent="0.25">
      <c r="B15" s="157" t="s">
        <v>26</v>
      </c>
      <c r="C15" s="15" t="s">
        <v>20</v>
      </c>
      <c r="D15" s="27">
        <v>180</v>
      </c>
      <c r="E15" s="28">
        <v>5</v>
      </c>
      <c r="F15" s="28">
        <v>5</v>
      </c>
      <c r="G15" s="28">
        <v>15</v>
      </c>
      <c r="H15" s="28">
        <v>128</v>
      </c>
      <c r="I15" s="28"/>
      <c r="J15" s="30"/>
    </row>
    <row r="16" spans="1:28" x14ac:dyDescent="0.25">
      <c r="B16" s="158"/>
      <c r="C16" s="16" t="s">
        <v>21</v>
      </c>
      <c r="D16" s="26">
        <v>90</v>
      </c>
      <c r="E16" s="6">
        <v>10</v>
      </c>
      <c r="F16" s="6">
        <v>4</v>
      </c>
      <c r="G16" s="6">
        <v>7</v>
      </c>
      <c r="H16" s="6">
        <v>105</v>
      </c>
      <c r="I16" s="6"/>
      <c r="J16" s="31"/>
    </row>
    <row r="17" spans="2:10" x14ac:dyDescent="0.25">
      <c r="B17" s="158"/>
      <c r="C17" s="16" t="s">
        <v>22</v>
      </c>
      <c r="D17" s="26">
        <v>110</v>
      </c>
      <c r="E17" s="6">
        <v>3</v>
      </c>
      <c r="F17" s="6">
        <v>3</v>
      </c>
      <c r="G17" s="6">
        <v>24</v>
      </c>
      <c r="H17" s="6">
        <v>139</v>
      </c>
      <c r="I17" s="6"/>
      <c r="J17" s="31"/>
    </row>
    <row r="18" spans="2:10" x14ac:dyDescent="0.25">
      <c r="B18" s="158"/>
      <c r="C18" s="16" t="s">
        <v>23</v>
      </c>
      <c r="D18" s="26">
        <v>30</v>
      </c>
      <c r="E18" s="6">
        <v>2</v>
      </c>
      <c r="F18" s="6">
        <v>1</v>
      </c>
      <c r="G18" s="6">
        <v>16</v>
      </c>
      <c r="H18" s="6">
        <v>82</v>
      </c>
      <c r="I18" s="6"/>
      <c r="J18" s="31"/>
    </row>
    <row r="19" spans="2:10" x14ac:dyDescent="0.25">
      <c r="B19" s="158"/>
      <c r="C19" s="16" t="s">
        <v>24</v>
      </c>
      <c r="D19" s="26">
        <v>38</v>
      </c>
      <c r="E19" s="6">
        <v>2</v>
      </c>
      <c r="F19" s="6"/>
      <c r="G19" s="6">
        <v>17</v>
      </c>
      <c r="H19" s="6">
        <v>38</v>
      </c>
      <c r="I19" s="6"/>
      <c r="J19" s="31"/>
    </row>
    <row r="20" spans="2:10" ht="15.75" thickBot="1" x14ac:dyDescent="0.3">
      <c r="B20" s="158"/>
      <c r="C20" s="16" t="s">
        <v>25</v>
      </c>
      <c r="D20" s="26">
        <v>180</v>
      </c>
      <c r="E20" s="6">
        <v>1</v>
      </c>
      <c r="F20" s="6">
        <v>1</v>
      </c>
      <c r="G20" s="6">
        <v>11</v>
      </c>
      <c r="H20" s="6">
        <v>55</v>
      </c>
      <c r="I20" s="6"/>
      <c r="J20" s="31"/>
    </row>
    <row r="21" spans="2:10" x14ac:dyDescent="0.25">
      <c r="B21" s="43" t="s">
        <v>27</v>
      </c>
      <c r="C21" s="44"/>
      <c r="D21" s="45"/>
      <c r="E21" s="45">
        <f>E15+E16+E17+E18+E19+E20</f>
        <v>23</v>
      </c>
      <c r="F21" s="45">
        <f t="shared" ref="F21:H21" si="1">F15+F16+F17+F18+F19+F20</f>
        <v>14</v>
      </c>
      <c r="G21" s="45">
        <f t="shared" si="1"/>
        <v>90</v>
      </c>
      <c r="H21" s="45">
        <f t="shared" si="1"/>
        <v>547</v>
      </c>
      <c r="I21" s="45"/>
      <c r="J21" s="46"/>
    </row>
    <row r="22" spans="2:10" x14ac:dyDescent="0.25">
      <c r="B22" s="148"/>
      <c r="C22" s="16" t="s">
        <v>87</v>
      </c>
      <c r="D22" s="26">
        <v>70</v>
      </c>
      <c r="E22" s="6">
        <v>7</v>
      </c>
      <c r="F22" s="6">
        <v>8</v>
      </c>
      <c r="G22" s="6">
        <v>23</v>
      </c>
      <c r="H22" s="6">
        <v>201</v>
      </c>
      <c r="I22" s="6"/>
      <c r="J22" s="31"/>
    </row>
    <row r="23" spans="2:10" ht="15.75" thickBot="1" x14ac:dyDescent="0.3">
      <c r="B23" s="185"/>
      <c r="C23" s="17" t="s">
        <v>81</v>
      </c>
      <c r="D23" s="32">
        <v>180</v>
      </c>
      <c r="E23" s="24"/>
      <c r="F23" s="24"/>
      <c r="G23" s="24">
        <v>12</v>
      </c>
      <c r="H23" s="24">
        <v>47</v>
      </c>
      <c r="I23" s="24"/>
      <c r="J23" s="29"/>
    </row>
    <row r="24" spans="2:10" ht="15.75" thickBot="1" x14ac:dyDescent="0.3">
      <c r="B24" s="149" t="s">
        <v>30</v>
      </c>
      <c r="C24" s="150"/>
      <c r="D24" s="50"/>
      <c r="E24" s="45">
        <f>E22+E23</f>
        <v>7</v>
      </c>
      <c r="F24" s="45">
        <f t="shared" ref="F24:H24" si="2">F22+F23</f>
        <v>8</v>
      </c>
      <c r="G24" s="45">
        <f t="shared" si="2"/>
        <v>35</v>
      </c>
      <c r="H24" s="45">
        <f t="shared" si="2"/>
        <v>248</v>
      </c>
      <c r="I24" s="45"/>
      <c r="J24" s="46"/>
    </row>
    <row r="25" spans="2:10" ht="15.75" thickBot="1" x14ac:dyDescent="0.3">
      <c r="B25" s="151" t="s">
        <v>31</v>
      </c>
      <c r="C25" s="152"/>
      <c r="D25" s="51"/>
      <c r="E25" s="52">
        <f>E24+E21+E14+E13</f>
        <v>39</v>
      </c>
      <c r="F25" s="52">
        <f>F24+F21+F14+F13</f>
        <v>33</v>
      </c>
      <c r="G25" s="52">
        <f>G24+G21+G14+G13</f>
        <v>185</v>
      </c>
      <c r="H25" s="52">
        <f>H24+H21+H14+H13</f>
        <v>1169</v>
      </c>
      <c r="I25" s="52"/>
      <c r="J25" s="53"/>
    </row>
  </sheetData>
  <mergeCells count="9">
    <mergeCell ref="B22:B23"/>
    <mergeCell ref="B24:C24"/>
    <mergeCell ref="B25:C25"/>
    <mergeCell ref="B10:B12"/>
    <mergeCell ref="E7:G7"/>
    <mergeCell ref="B9:J9"/>
    <mergeCell ref="B13:C13"/>
    <mergeCell ref="B15:B20"/>
    <mergeCell ref="B14:C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workbookViewId="0">
      <selection activeCell="B7" sqref="B7:J26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69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ht="30" x14ac:dyDescent="0.25">
      <c r="B10" s="157" t="s">
        <v>18</v>
      </c>
      <c r="C10" s="15" t="s">
        <v>70</v>
      </c>
      <c r="D10" s="40">
        <v>90</v>
      </c>
      <c r="E10" s="28">
        <v>11</v>
      </c>
      <c r="F10" s="28">
        <v>8</v>
      </c>
      <c r="G10" s="28">
        <v>12</v>
      </c>
      <c r="H10" s="28">
        <v>167</v>
      </c>
      <c r="I10" s="28"/>
      <c r="J10" s="30"/>
    </row>
    <row r="11" spans="1:28" x14ac:dyDescent="0.25">
      <c r="B11" s="158"/>
      <c r="C11" s="25" t="s">
        <v>71</v>
      </c>
      <c r="D11" s="41">
        <v>20</v>
      </c>
      <c r="E11" s="38">
        <v>1</v>
      </c>
      <c r="F11" s="38">
        <v>1</v>
      </c>
      <c r="G11" s="38">
        <v>1</v>
      </c>
      <c r="H11" s="38">
        <v>18</v>
      </c>
      <c r="I11" s="38"/>
      <c r="J11" s="39"/>
    </row>
    <row r="12" spans="1:28" x14ac:dyDescent="0.25">
      <c r="B12" s="158"/>
      <c r="C12" s="25" t="s">
        <v>40</v>
      </c>
      <c r="D12" s="41">
        <v>30</v>
      </c>
      <c r="E12" s="38">
        <v>2</v>
      </c>
      <c r="F12" s="38">
        <v>1</v>
      </c>
      <c r="G12" s="38">
        <v>16</v>
      </c>
      <c r="H12" s="38">
        <v>82</v>
      </c>
      <c r="I12" s="38"/>
      <c r="J12" s="39"/>
    </row>
    <row r="13" spans="1:28" ht="15.75" thickBot="1" x14ac:dyDescent="0.3">
      <c r="B13" s="158"/>
      <c r="C13" s="17" t="s">
        <v>33</v>
      </c>
      <c r="D13" s="67">
        <v>180</v>
      </c>
      <c r="E13" s="24"/>
      <c r="F13" s="24"/>
      <c r="G13" s="24">
        <v>16</v>
      </c>
      <c r="H13" s="24">
        <v>63</v>
      </c>
      <c r="I13" s="24"/>
      <c r="J13" s="29"/>
    </row>
    <row r="14" spans="1:28" ht="15.75" thickBot="1" x14ac:dyDescent="0.3">
      <c r="B14" s="159" t="s">
        <v>17</v>
      </c>
      <c r="C14" s="160"/>
      <c r="D14" s="47"/>
      <c r="E14" s="48">
        <f>SUM(E10:E13)</f>
        <v>14</v>
      </c>
      <c r="F14" s="48">
        <f>SUM(F10:F13)</f>
        <v>10</v>
      </c>
      <c r="G14" s="48">
        <f>SUM(G10:G13)</f>
        <v>45</v>
      </c>
      <c r="H14" s="48">
        <f>SUM(H10:H13)</f>
        <v>330</v>
      </c>
      <c r="I14" s="48"/>
      <c r="J14" s="49"/>
    </row>
    <row r="15" spans="1:28" s="1" customFormat="1" ht="15.75" thickBot="1" x14ac:dyDescent="0.3">
      <c r="B15" s="161" t="s">
        <v>19</v>
      </c>
      <c r="C15" s="162"/>
      <c r="D15" s="50"/>
      <c r="E15" s="45"/>
      <c r="F15" s="45"/>
      <c r="G15" s="45"/>
      <c r="H15" s="45"/>
      <c r="I15" s="45"/>
      <c r="J15" s="46"/>
    </row>
    <row r="16" spans="1:28" s="1" customFormat="1" ht="30" x14ac:dyDescent="0.25">
      <c r="B16" s="157" t="s">
        <v>26</v>
      </c>
      <c r="C16" s="15" t="s">
        <v>72</v>
      </c>
      <c r="D16" s="27">
        <v>200</v>
      </c>
      <c r="E16" s="28">
        <v>5</v>
      </c>
      <c r="F16" s="28">
        <v>4</v>
      </c>
      <c r="G16" s="28">
        <v>15</v>
      </c>
      <c r="H16" s="28">
        <v>114</v>
      </c>
      <c r="I16" s="28"/>
      <c r="J16" s="30"/>
    </row>
    <row r="17" spans="2:10" s="1" customFormat="1" x14ac:dyDescent="0.25">
      <c r="B17" s="158"/>
      <c r="C17" s="16" t="s">
        <v>85</v>
      </c>
      <c r="D17" s="26">
        <v>85</v>
      </c>
      <c r="E17" s="6">
        <v>19.3</v>
      </c>
      <c r="F17" s="6">
        <v>16</v>
      </c>
      <c r="G17" s="6">
        <v>0.06</v>
      </c>
      <c r="H17" s="6">
        <v>224.44</v>
      </c>
      <c r="I17" s="6"/>
      <c r="J17" s="31"/>
    </row>
    <row r="18" spans="2:10" s="1" customFormat="1" x14ac:dyDescent="0.25">
      <c r="B18" s="158"/>
      <c r="C18" s="16" t="s">
        <v>73</v>
      </c>
      <c r="D18" s="26">
        <v>120</v>
      </c>
      <c r="E18" s="6">
        <v>2</v>
      </c>
      <c r="F18" s="6">
        <v>4</v>
      </c>
      <c r="G18" s="6">
        <v>23</v>
      </c>
      <c r="H18" s="6">
        <v>141</v>
      </c>
      <c r="I18" s="6"/>
      <c r="J18" s="31"/>
    </row>
    <row r="19" spans="2:10" s="1" customFormat="1" x14ac:dyDescent="0.25">
      <c r="B19" s="158"/>
      <c r="C19" s="16" t="s">
        <v>64</v>
      </c>
      <c r="D19" s="26">
        <v>200</v>
      </c>
      <c r="E19" s="6"/>
      <c r="F19" s="6"/>
      <c r="G19" s="6">
        <v>20</v>
      </c>
      <c r="H19" s="6">
        <v>80</v>
      </c>
      <c r="I19" s="6"/>
      <c r="J19" s="31"/>
    </row>
    <row r="20" spans="2:10" s="1" customFormat="1" x14ac:dyDescent="0.25">
      <c r="B20" s="158"/>
      <c r="C20" s="18" t="s">
        <v>40</v>
      </c>
      <c r="D20" s="33">
        <v>30</v>
      </c>
      <c r="E20" s="34">
        <v>2</v>
      </c>
      <c r="F20" s="34">
        <v>1</v>
      </c>
      <c r="G20" s="34">
        <v>16</v>
      </c>
      <c r="H20" s="34">
        <v>82</v>
      </c>
      <c r="I20" s="34"/>
      <c r="J20" s="35"/>
    </row>
    <row r="21" spans="2:10" s="1" customFormat="1" ht="15.75" thickBot="1" x14ac:dyDescent="0.3">
      <c r="B21" s="158"/>
      <c r="C21" s="18" t="s">
        <v>24</v>
      </c>
      <c r="D21" s="33">
        <v>38</v>
      </c>
      <c r="E21" s="34">
        <v>2</v>
      </c>
      <c r="F21" s="34"/>
      <c r="G21" s="34">
        <v>17</v>
      </c>
      <c r="H21" s="34">
        <v>38</v>
      </c>
      <c r="I21" s="34"/>
      <c r="J21" s="35"/>
    </row>
    <row r="22" spans="2:10" s="1" customFormat="1" ht="15.75" thickBot="1" x14ac:dyDescent="0.3">
      <c r="B22" s="69" t="s">
        <v>27</v>
      </c>
      <c r="C22" s="70"/>
      <c r="D22" s="59"/>
      <c r="E22" s="60">
        <f>E16+E17+E18+E19+E20+E21</f>
        <v>30.3</v>
      </c>
      <c r="F22" s="60">
        <f t="shared" ref="F22:H22" si="0">F16+F17+F18+F19+F20+F21</f>
        <v>25</v>
      </c>
      <c r="G22" s="60">
        <f t="shared" si="0"/>
        <v>91.06</v>
      </c>
      <c r="H22" s="60">
        <f t="shared" si="0"/>
        <v>679.44</v>
      </c>
      <c r="I22" s="60"/>
      <c r="J22" s="68"/>
    </row>
    <row r="23" spans="2:10" s="1" customFormat="1" x14ac:dyDescent="0.25">
      <c r="B23" s="147" t="s">
        <v>29</v>
      </c>
      <c r="C23" s="15" t="s">
        <v>74</v>
      </c>
      <c r="D23" s="27">
        <v>80</v>
      </c>
      <c r="E23" s="28">
        <v>4</v>
      </c>
      <c r="F23" s="28">
        <v>3</v>
      </c>
      <c r="G23" s="28">
        <v>28</v>
      </c>
      <c r="H23" s="28">
        <v>159</v>
      </c>
      <c r="I23" s="28"/>
      <c r="J23" s="30"/>
    </row>
    <row r="24" spans="2:10" s="1" customFormat="1" ht="15.75" thickBot="1" x14ac:dyDescent="0.3">
      <c r="B24" s="148"/>
      <c r="C24" s="16" t="s">
        <v>33</v>
      </c>
      <c r="D24" s="26">
        <v>200</v>
      </c>
      <c r="E24" s="6"/>
      <c r="F24" s="6"/>
      <c r="G24" s="6">
        <v>18</v>
      </c>
      <c r="H24" s="6">
        <v>70</v>
      </c>
      <c r="I24" s="6"/>
      <c r="J24" s="31"/>
    </row>
    <row r="25" spans="2:10" s="1" customFormat="1" ht="15.75" thickBot="1" x14ac:dyDescent="0.3">
      <c r="B25" s="149" t="s">
        <v>30</v>
      </c>
      <c r="C25" s="150"/>
      <c r="D25" s="50"/>
      <c r="E25" s="45">
        <f>E23+E24</f>
        <v>4</v>
      </c>
      <c r="F25" s="45">
        <f t="shared" ref="F25:H25" si="1">F23+F24</f>
        <v>3</v>
      </c>
      <c r="G25" s="45">
        <f t="shared" si="1"/>
        <v>46</v>
      </c>
      <c r="H25" s="45">
        <f t="shared" si="1"/>
        <v>229</v>
      </c>
      <c r="I25" s="45"/>
      <c r="J25" s="46"/>
    </row>
    <row r="26" spans="2:10" s="1" customFormat="1" ht="15.75" thickBot="1" x14ac:dyDescent="0.3">
      <c r="B26" s="151" t="s">
        <v>31</v>
      </c>
      <c r="C26" s="152"/>
      <c r="D26" s="51"/>
      <c r="E26" s="52">
        <f>E25+E22+E15+E14</f>
        <v>48.3</v>
      </c>
      <c r="F26" s="52">
        <f>F25+F22+F15+F14</f>
        <v>38</v>
      </c>
      <c r="G26" s="52">
        <f>G25+G22+G15+G14</f>
        <v>182.06</v>
      </c>
      <c r="H26" s="52">
        <f>H25+H22+H15+H14</f>
        <v>1238.44</v>
      </c>
      <c r="I26" s="52"/>
      <c r="J26" s="53"/>
    </row>
  </sheetData>
  <mergeCells count="9">
    <mergeCell ref="B23:B24"/>
    <mergeCell ref="B25:C25"/>
    <mergeCell ref="B26:C26"/>
    <mergeCell ref="E7:G7"/>
    <mergeCell ref="B9:J9"/>
    <mergeCell ref="B10:B13"/>
    <mergeCell ref="B14:C14"/>
    <mergeCell ref="B15:C15"/>
    <mergeCell ref="B16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B7" sqref="B7:J25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66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ht="30" x14ac:dyDescent="0.25">
      <c r="B10" s="157" t="s">
        <v>18</v>
      </c>
      <c r="C10" s="15" t="s">
        <v>67</v>
      </c>
      <c r="D10" s="40">
        <v>170</v>
      </c>
      <c r="E10" s="28">
        <v>5</v>
      </c>
      <c r="F10" s="28">
        <v>9</v>
      </c>
      <c r="G10" s="28">
        <v>22</v>
      </c>
      <c r="H10" s="28">
        <v>190</v>
      </c>
      <c r="I10" s="28"/>
      <c r="J10" s="30"/>
    </row>
    <row r="11" spans="1:28" x14ac:dyDescent="0.25">
      <c r="B11" s="158"/>
      <c r="C11" s="25" t="s">
        <v>40</v>
      </c>
      <c r="D11" s="41">
        <v>35</v>
      </c>
      <c r="E11" s="38">
        <v>3</v>
      </c>
      <c r="F11" s="38">
        <v>1</v>
      </c>
      <c r="G11" s="38">
        <v>19</v>
      </c>
      <c r="H11" s="38">
        <v>96</v>
      </c>
      <c r="I11" s="38"/>
      <c r="J11" s="39"/>
    </row>
    <row r="12" spans="1:28" ht="15.75" thickBot="1" x14ac:dyDescent="0.3">
      <c r="B12" s="158"/>
      <c r="C12" s="16" t="s">
        <v>16</v>
      </c>
      <c r="D12" s="42">
        <v>200</v>
      </c>
      <c r="E12" s="6"/>
      <c r="F12" s="6"/>
      <c r="G12" s="6">
        <v>13</v>
      </c>
      <c r="H12" s="6">
        <v>52</v>
      </c>
      <c r="I12" s="6"/>
      <c r="J12" s="31"/>
    </row>
    <row r="13" spans="1:28" ht="15.75" thickBot="1" x14ac:dyDescent="0.3">
      <c r="B13" s="159" t="s">
        <v>17</v>
      </c>
      <c r="C13" s="160"/>
      <c r="D13" s="54"/>
      <c r="E13" s="55">
        <f>E10+E11+E12</f>
        <v>8</v>
      </c>
      <c r="F13" s="55">
        <f t="shared" ref="F13:H13" si="0">F10+F11+F12</f>
        <v>10</v>
      </c>
      <c r="G13" s="55">
        <f t="shared" si="0"/>
        <v>54</v>
      </c>
      <c r="H13" s="55">
        <f t="shared" si="0"/>
        <v>338</v>
      </c>
      <c r="I13" s="55"/>
      <c r="J13" s="56"/>
    </row>
    <row r="14" spans="1:28" s="1" customFormat="1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s="1" customFormat="1" ht="30" x14ac:dyDescent="0.25">
      <c r="B15" s="157" t="s">
        <v>26</v>
      </c>
      <c r="C15" s="15" t="s">
        <v>68</v>
      </c>
      <c r="D15" s="27">
        <v>200</v>
      </c>
      <c r="E15" s="28">
        <v>5</v>
      </c>
      <c r="F15" s="28">
        <v>2</v>
      </c>
      <c r="G15" s="28">
        <v>17</v>
      </c>
      <c r="H15" s="28">
        <v>114</v>
      </c>
      <c r="I15" s="28"/>
      <c r="J15" s="30"/>
    </row>
    <row r="16" spans="1:28" s="1" customFormat="1" x14ac:dyDescent="0.25">
      <c r="B16" s="158"/>
      <c r="C16" s="16" t="s">
        <v>84</v>
      </c>
      <c r="D16" s="26">
        <v>100</v>
      </c>
      <c r="E16" s="6">
        <v>16.64</v>
      </c>
      <c r="F16" s="6">
        <v>15.35</v>
      </c>
      <c r="G16" s="6">
        <v>13.44</v>
      </c>
      <c r="H16" s="6">
        <v>249.68</v>
      </c>
      <c r="I16" s="6"/>
      <c r="J16" s="31"/>
    </row>
    <row r="17" spans="2:10" s="1" customFormat="1" x14ac:dyDescent="0.25">
      <c r="B17" s="158"/>
      <c r="C17" s="16" t="s">
        <v>49</v>
      </c>
      <c r="D17" s="26">
        <v>110</v>
      </c>
      <c r="E17" s="6">
        <v>5</v>
      </c>
      <c r="F17" s="6">
        <v>4</v>
      </c>
      <c r="G17" s="6">
        <v>24</v>
      </c>
      <c r="H17" s="6">
        <v>158</v>
      </c>
      <c r="I17" s="6"/>
      <c r="J17" s="31"/>
    </row>
    <row r="18" spans="2:10" s="1" customFormat="1" x14ac:dyDescent="0.25">
      <c r="B18" s="158"/>
      <c r="C18" s="16" t="s">
        <v>25</v>
      </c>
      <c r="D18" s="26">
        <v>200</v>
      </c>
      <c r="E18" s="6">
        <v>1</v>
      </c>
      <c r="F18" s="6">
        <v>1</v>
      </c>
      <c r="G18" s="6">
        <v>12</v>
      </c>
      <c r="H18" s="6">
        <v>61</v>
      </c>
      <c r="I18" s="6"/>
      <c r="J18" s="31"/>
    </row>
    <row r="19" spans="2:10" s="1" customFormat="1" x14ac:dyDescent="0.25">
      <c r="B19" s="158"/>
      <c r="C19" s="18" t="s">
        <v>40</v>
      </c>
      <c r="D19" s="33">
        <v>30</v>
      </c>
      <c r="E19" s="34">
        <v>2</v>
      </c>
      <c r="F19" s="34">
        <v>1</v>
      </c>
      <c r="G19" s="34">
        <v>16</v>
      </c>
      <c r="H19" s="34">
        <v>82</v>
      </c>
      <c r="I19" s="34"/>
      <c r="J19" s="35"/>
    </row>
    <row r="20" spans="2:10" s="1" customFormat="1" ht="15.75" thickBot="1" x14ac:dyDescent="0.3">
      <c r="B20" s="158"/>
      <c r="C20" s="18" t="s">
        <v>24</v>
      </c>
      <c r="D20" s="33">
        <v>38</v>
      </c>
      <c r="E20" s="34">
        <v>2</v>
      </c>
      <c r="F20" s="34"/>
      <c r="G20" s="34">
        <v>17</v>
      </c>
      <c r="H20" s="34">
        <v>38</v>
      </c>
      <c r="I20" s="34"/>
      <c r="J20" s="35"/>
    </row>
    <row r="21" spans="2:10" s="1" customFormat="1" ht="15.75" thickBot="1" x14ac:dyDescent="0.3">
      <c r="B21" s="43" t="s">
        <v>27</v>
      </c>
      <c r="C21" s="44"/>
      <c r="D21" s="45"/>
      <c r="E21" s="45">
        <f>E15+E16+E17+E18+E19+E20</f>
        <v>31.64</v>
      </c>
      <c r="F21" s="45">
        <f>F15+F16+F17+F18+F19+F20</f>
        <v>23.35</v>
      </c>
      <c r="G21" s="45">
        <f t="shared" ref="G21:H21" si="1">G15+G16+G17+G18+G19+G20</f>
        <v>99.44</v>
      </c>
      <c r="H21" s="45">
        <f t="shared" si="1"/>
        <v>702.68000000000006</v>
      </c>
      <c r="I21" s="45"/>
      <c r="J21" s="46"/>
    </row>
    <row r="22" spans="2:10" s="1" customFormat="1" x14ac:dyDescent="0.25">
      <c r="B22" s="147" t="s">
        <v>29</v>
      </c>
      <c r="C22" s="15" t="s">
        <v>36</v>
      </c>
      <c r="D22" s="27">
        <v>80</v>
      </c>
      <c r="E22" s="28">
        <v>4</v>
      </c>
      <c r="F22" s="28">
        <v>4</v>
      </c>
      <c r="G22" s="28">
        <v>24</v>
      </c>
      <c r="H22" s="28">
        <v>149</v>
      </c>
      <c r="I22" s="28"/>
      <c r="J22" s="30"/>
    </row>
    <row r="23" spans="2:10" s="1" customFormat="1" ht="15.75" thickBot="1" x14ac:dyDescent="0.3">
      <c r="B23" s="148"/>
      <c r="C23" s="16" t="s">
        <v>33</v>
      </c>
      <c r="D23" s="26">
        <v>200</v>
      </c>
      <c r="E23" s="6"/>
      <c r="F23" s="6"/>
      <c r="G23" s="6">
        <v>18</v>
      </c>
      <c r="H23" s="6">
        <v>70</v>
      </c>
      <c r="I23" s="6"/>
      <c r="J23" s="31"/>
    </row>
    <row r="24" spans="2:10" s="1" customFormat="1" ht="15.75" thickBot="1" x14ac:dyDescent="0.3">
      <c r="B24" s="149" t="s">
        <v>30</v>
      </c>
      <c r="C24" s="150"/>
      <c r="D24" s="50"/>
      <c r="E24" s="45">
        <f>E22+E23</f>
        <v>4</v>
      </c>
      <c r="F24" s="45">
        <f t="shared" ref="F24:H24" si="2">F22+F23</f>
        <v>4</v>
      </c>
      <c r="G24" s="45">
        <f t="shared" si="2"/>
        <v>42</v>
      </c>
      <c r="H24" s="45">
        <f t="shared" si="2"/>
        <v>219</v>
      </c>
      <c r="I24" s="45"/>
      <c r="J24" s="46"/>
    </row>
    <row r="25" spans="2:10" s="1" customFormat="1" ht="15.75" thickBot="1" x14ac:dyDescent="0.3">
      <c r="B25" s="151" t="s">
        <v>31</v>
      </c>
      <c r="C25" s="152"/>
      <c r="D25" s="51"/>
      <c r="E25" s="52">
        <f>E13+E14+E21+E24</f>
        <v>43.64</v>
      </c>
      <c r="F25" s="52">
        <f>F13+F14+F21+F24</f>
        <v>37.35</v>
      </c>
      <c r="G25" s="52">
        <f>G13+G14+G21+G24</f>
        <v>195.44</v>
      </c>
      <c r="H25" s="52">
        <f>H13+H14+H21+H24</f>
        <v>1259.68</v>
      </c>
      <c r="I25" s="52"/>
      <c r="J25" s="53"/>
    </row>
  </sheetData>
  <mergeCells count="9">
    <mergeCell ref="B22:B23"/>
    <mergeCell ref="B24:C24"/>
    <mergeCell ref="B25:C25"/>
    <mergeCell ref="E7:G7"/>
    <mergeCell ref="B9:J9"/>
    <mergeCell ref="B10:B12"/>
    <mergeCell ref="B13:C13"/>
    <mergeCell ref="B14:C14"/>
    <mergeCell ref="B15:B2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B7" sqref="B7:J26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58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ht="30" x14ac:dyDescent="0.25">
      <c r="B10" s="157" t="s">
        <v>18</v>
      </c>
      <c r="C10" s="15" t="s">
        <v>59</v>
      </c>
      <c r="D10" s="40">
        <v>160</v>
      </c>
      <c r="E10" s="28">
        <v>5</v>
      </c>
      <c r="F10" s="28">
        <v>7</v>
      </c>
      <c r="G10" s="28">
        <v>20</v>
      </c>
      <c r="H10" s="28">
        <v>164</v>
      </c>
      <c r="I10" s="28"/>
      <c r="J10" s="30"/>
    </row>
    <row r="11" spans="1:28" x14ac:dyDescent="0.25">
      <c r="B11" s="158"/>
      <c r="C11" s="25" t="s">
        <v>40</v>
      </c>
      <c r="D11" s="41">
        <v>30</v>
      </c>
      <c r="E11" s="38">
        <v>2</v>
      </c>
      <c r="F11" s="38">
        <v>1</v>
      </c>
      <c r="G11" s="38">
        <v>16</v>
      </c>
      <c r="H11" s="38">
        <v>82</v>
      </c>
      <c r="I11" s="38"/>
      <c r="J11" s="39"/>
    </row>
    <row r="12" spans="1:28" ht="15.75" thickBot="1" x14ac:dyDescent="0.3">
      <c r="B12" s="158"/>
      <c r="C12" s="18" t="s">
        <v>60</v>
      </c>
      <c r="D12" s="67">
        <v>180</v>
      </c>
      <c r="E12" s="24">
        <v>5</v>
      </c>
      <c r="F12" s="24">
        <v>5</v>
      </c>
      <c r="G12" s="24">
        <v>7</v>
      </c>
      <c r="H12" s="24">
        <v>92</v>
      </c>
      <c r="I12" s="24"/>
      <c r="J12" s="29"/>
    </row>
    <row r="13" spans="1:28" ht="15.75" thickBot="1" x14ac:dyDescent="0.3">
      <c r="B13" s="159" t="s">
        <v>17</v>
      </c>
      <c r="C13" s="163"/>
      <c r="D13" s="59">
        <f>SUM(D10:D12)</f>
        <v>370</v>
      </c>
      <c r="E13" s="60">
        <f>E10+E11+E12</f>
        <v>12</v>
      </c>
      <c r="F13" s="60">
        <f t="shared" ref="F13:H13" si="0">F10+F11+F12</f>
        <v>13</v>
      </c>
      <c r="G13" s="60">
        <f t="shared" si="0"/>
        <v>43</v>
      </c>
      <c r="H13" s="60">
        <f t="shared" si="0"/>
        <v>338</v>
      </c>
      <c r="I13" s="60"/>
      <c r="J13" s="68"/>
    </row>
    <row r="14" spans="1:28" s="1" customFormat="1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s="1" customFormat="1" x14ac:dyDescent="0.25">
      <c r="B15" s="157" t="s">
        <v>26</v>
      </c>
      <c r="C15" s="15" t="s">
        <v>61</v>
      </c>
      <c r="D15" s="27">
        <v>250</v>
      </c>
      <c r="E15" s="28">
        <v>6</v>
      </c>
      <c r="F15" s="28">
        <v>5</v>
      </c>
      <c r="G15" s="28">
        <v>12</v>
      </c>
      <c r="H15" s="28">
        <v>140</v>
      </c>
      <c r="I15" s="28"/>
      <c r="J15" s="30"/>
    </row>
    <row r="16" spans="1:28" s="1" customFormat="1" ht="30" x14ac:dyDescent="0.25">
      <c r="B16" s="158"/>
      <c r="C16" s="16" t="s">
        <v>62</v>
      </c>
      <c r="D16" s="26">
        <v>80</v>
      </c>
      <c r="E16" s="6">
        <v>9</v>
      </c>
      <c r="F16" s="6">
        <v>6</v>
      </c>
      <c r="G16" s="6">
        <v>4</v>
      </c>
      <c r="H16" s="6">
        <v>105</v>
      </c>
      <c r="I16" s="6"/>
      <c r="J16" s="31"/>
    </row>
    <row r="17" spans="2:10" s="1" customFormat="1" x14ac:dyDescent="0.25">
      <c r="B17" s="158"/>
      <c r="C17" s="16" t="s">
        <v>63</v>
      </c>
      <c r="D17" s="26">
        <v>110</v>
      </c>
      <c r="E17" s="6">
        <v>3</v>
      </c>
      <c r="F17" s="6">
        <v>3</v>
      </c>
      <c r="G17" s="6">
        <v>19</v>
      </c>
      <c r="H17" s="6">
        <v>117</v>
      </c>
      <c r="I17" s="6"/>
      <c r="J17" s="31"/>
    </row>
    <row r="18" spans="2:10" s="1" customFormat="1" x14ac:dyDescent="0.25">
      <c r="B18" s="158"/>
      <c r="C18" s="16" t="s">
        <v>25</v>
      </c>
      <c r="D18" s="26">
        <v>180</v>
      </c>
      <c r="E18" s="6">
        <v>1</v>
      </c>
      <c r="F18" s="6">
        <v>1</v>
      </c>
      <c r="G18" s="6">
        <v>11</v>
      </c>
      <c r="H18" s="6">
        <v>55</v>
      </c>
      <c r="I18" s="6"/>
      <c r="J18" s="31"/>
    </row>
    <row r="19" spans="2:10" s="1" customFormat="1" x14ac:dyDescent="0.25">
      <c r="B19" s="158"/>
      <c r="C19" s="18" t="s">
        <v>40</v>
      </c>
      <c r="D19" s="33">
        <v>30</v>
      </c>
      <c r="E19" s="34">
        <v>2</v>
      </c>
      <c r="F19" s="34">
        <v>1</v>
      </c>
      <c r="G19" s="34">
        <v>16</v>
      </c>
      <c r="H19" s="34">
        <v>82</v>
      </c>
      <c r="I19" s="34"/>
      <c r="J19" s="35"/>
    </row>
    <row r="20" spans="2:10" s="1" customFormat="1" ht="15.75" thickBot="1" x14ac:dyDescent="0.3">
      <c r="B20" s="158"/>
      <c r="C20" s="18" t="s">
        <v>24</v>
      </c>
      <c r="D20" s="33">
        <v>45</v>
      </c>
      <c r="E20" s="34">
        <v>3</v>
      </c>
      <c r="F20" s="34"/>
      <c r="G20" s="34">
        <v>20</v>
      </c>
      <c r="H20" s="34">
        <v>45</v>
      </c>
      <c r="I20" s="34"/>
      <c r="J20" s="35"/>
    </row>
    <row r="21" spans="2:10" s="1" customFormat="1" ht="15.75" thickBot="1" x14ac:dyDescent="0.3">
      <c r="B21" s="43" t="s">
        <v>27</v>
      </c>
      <c r="C21" s="44"/>
      <c r="D21" s="45">
        <f>SUM(D15:D20)</f>
        <v>695</v>
      </c>
      <c r="E21" s="45">
        <f>E15+E16+E17+E18+E19+E20</f>
        <v>24</v>
      </c>
      <c r="F21" s="45">
        <f t="shared" ref="F21:H21" si="1">F15+F16+F17+F18+F19+F20</f>
        <v>16</v>
      </c>
      <c r="G21" s="45">
        <f t="shared" si="1"/>
        <v>82</v>
      </c>
      <c r="H21" s="45">
        <f t="shared" si="1"/>
        <v>544</v>
      </c>
      <c r="I21" s="45"/>
      <c r="J21" s="46"/>
    </row>
    <row r="22" spans="2:10" s="1" customFormat="1" x14ac:dyDescent="0.25">
      <c r="B22" s="147" t="s">
        <v>29</v>
      </c>
      <c r="C22" s="15" t="s">
        <v>65</v>
      </c>
      <c r="D22" s="27">
        <v>35</v>
      </c>
      <c r="E22" s="28">
        <v>3</v>
      </c>
      <c r="F22" s="28">
        <v>4</v>
      </c>
      <c r="G22" s="28">
        <v>26</v>
      </c>
      <c r="H22" s="28">
        <v>146</v>
      </c>
      <c r="I22" s="28"/>
      <c r="J22" s="30"/>
    </row>
    <row r="23" spans="2:10" s="1" customFormat="1" ht="15.75" thickBot="1" x14ac:dyDescent="0.3">
      <c r="B23" s="148"/>
      <c r="C23" s="16" t="s">
        <v>33</v>
      </c>
      <c r="D23" s="26">
        <v>180</v>
      </c>
      <c r="E23" s="6"/>
      <c r="F23" s="6"/>
      <c r="G23" s="6">
        <v>16</v>
      </c>
      <c r="H23" s="6">
        <v>63</v>
      </c>
      <c r="I23" s="6"/>
      <c r="J23" s="31"/>
    </row>
    <row r="24" spans="2:10" s="1" customFormat="1" ht="15.75" thickBot="1" x14ac:dyDescent="0.3">
      <c r="B24" s="149" t="s">
        <v>30</v>
      </c>
      <c r="C24" s="150"/>
      <c r="D24" s="50"/>
      <c r="E24" s="45">
        <f>E22+E23</f>
        <v>3</v>
      </c>
      <c r="F24" s="45">
        <f t="shared" ref="F24:H24" si="2">F22+F23</f>
        <v>4</v>
      </c>
      <c r="G24" s="45">
        <f t="shared" si="2"/>
        <v>42</v>
      </c>
      <c r="H24" s="45">
        <f t="shared" si="2"/>
        <v>209</v>
      </c>
      <c r="I24" s="45"/>
      <c r="J24" s="46"/>
    </row>
    <row r="25" spans="2:10" s="1" customFormat="1" ht="15.75" thickBot="1" x14ac:dyDescent="0.3">
      <c r="B25" s="151" t="s">
        <v>31</v>
      </c>
      <c r="C25" s="152"/>
      <c r="D25" s="51"/>
      <c r="E25" s="52">
        <f>E24+E21+E14+E13</f>
        <v>39</v>
      </c>
      <c r="F25" s="52">
        <f>F24+F21+F14+F13</f>
        <v>33</v>
      </c>
      <c r="G25" s="52">
        <f>G24+G21+G14+G13</f>
        <v>167</v>
      </c>
      <c r="H25" s="52">
        <f>H24+H21+H14+H13</f>
        <v>1091</v>
      </c>
      <c r="I25" s="52"/>
      <c r="J25" s="53"/>
    </row>
  </sheetData>
  <mergeCells count="9">
    <mergeCell ref="B22:B23"/>
    <mergeCell ref="B24:C24"/>
    <mergeCell ref="B25:C25"/>
    <mergeCell ref="E7:G7"/>
    <mergeCell ref="B9:J9"/>
    <mergeCell ref="B10:B12"/>
    <mergeCell ref="B13:C13"/>
    <mergeCell ref="B14:C14"/>
    <mergeCell ref="B15:B2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>
      <selection activeCell="B7" sqref="B7:J27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4" width="9.140625" style="9"/>
    <col min="5" max="5" width="12.85546875" style="9" bestFit="1" customWidth="1"/>
    <col min="6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54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x14ac:dyDescent="0.25">
      <c r="B10" s="157" t="s">
        <v>18</v>
      </c>
      <c r="C10" s="15" t="s">
        <v>55</v>
      </c>
      <c r="D10" s="40">
        <v>170</v>
      </c>
      <c r="E10" s="28">
        <v>6</v>
      </c>
      <c r="F10" s="28">
        <v>6</v>
      </c>
      <c r="G10" s="28">
        <v>23</v>
      </c>
      <c r="H10" s="28">
        <v>185</v>
      </c>
      <c r="I10" s="28"/>
      <c r="J10" s="30"/>
    </row>
    <row r="11" spans="1:28" x14ac:dyDescent="0.25">
      <c r="B11" s="158"/>
      <c r="C11" s="25" t="s">
        <v>40</v>
      </c>
      <c r="D11" s="41">
        <v>30</v>
      </c>
      <c r="E11" s="38">
        <v>2</v>
      </c>
      <c r="F11" s="38">
        <v>1</v>
      </c>
      <c r="G11" s="38">
        <v>16</v>
      </c>
      <c r="H11" s="38">
        <v>82</v>
      </c>
      <c r="I11" s="38"/>
      <c r="J11" s="39"/>
    </row>
    <row r="12" spans="1:28" x14ac:dyDescent="0.25">
      <c r="B12" s="158"/>
      <c r="C12" s="16" t="s">
        <v>15</v>
      </c>
      <c r="D12" s="42">
        <v>10</v>
      </c>
      <c r="E12" s="6"/>
      <c r="F12" s="6">
        <v>8</v>
      </c>
      <c r="G12" s="6"/>
      <c r="H12" s="6">
        <v>75</v>
      </c>
      <c r="I12" s="6"/>
      <c r="J12" s="31"/>
    </row>
    <row r="13" spans="1:28" ht="15.75" thickBot="1" x14ac:dyDescent="0.3">
      <c r="B13" s="158"/>
      <c r="C13" s="17" t="s">
        <v>33</v>
      </c>
      <c r="D13" s="67">
        <v>180</v>
      </c>
      <c r="E13" s="24"/>
      <c r="F13" s="24"/>
      <c r="G13" s="24">
        <v>16</v>
      </c>
      <c r="H13" s="24">
        <v>63</v>
      </c>
      <c r="I13" s="24"/>
      <c r="J13" s="29"/>
    </row>
    <row r="14" spans="1:28" ht="15.75" thickBot="1" x14ac:dyDescent="0.3">
      <c r="B14" s="159" t="s">
        <v>17</v>
      </c>
      <c r="C14" s="160"/>
      <c r="D14" s="54"/>
      <c r="E14" s="55">
        <f>E10+E11+E12+E13</f>
        <v>8</v>
      </c>
      <c r="F14" s="55">
        <f t="shared" ref="F14:H14" si="0">F10+F11+F12+F13</f>
        <v>15</v>
      </c>
      <c r="G14" s="55">
        <f t="shared" si="0"/>
        <v>55</v>
      </c>
      <c r="H14" s="55">
        <f t="shared" si="0"/>
        <v>405</v>
      </c>
      <c r="I14" s="55"/>
      <c r="J14" s="56"/>
    </row>
    <row r="15" spans="1:28" s="1" customFormat="1" ht="15.75" thickBot="1" x14ac:dyDescent="0.3">
      <c r="B15" s="161" t="s">
        <v>19</v>
      </c>
      <c r="C15" s="162"/>
      <c r="D15" s="50"/>
      <c r="E15" s="45"/>
      <c r="F15" s="45"/>
      <c r="G15" s="45"/>
      <c r="H15" s="45"/>
      <c r="I15" s="45"/>
      <c r="J15" s="46"/>
    </row>
    <row r="16" spans="1:28" s="1" customFormat="1" ht="30" x14ac:dyDescent="0.25">
      <c r="B16" s="157" t="s">
        <v>26</v>
      </c>
      <c r="C16" s="15" t="s">
        <v>80</v>
      </c>
      <c r="D16" s="27">
        <v>180</v>
      </c>
      <c r="E16" s="28">
        <v>6</v>
      </c>
      <c r="F16" s="28">
        <v>6</v>
      </c>
      <c r="G16" s="28">
        <v>16</v>
      </c>
      <c r="H16" s="28">
        <v>142</v>
      </c>
      <c r="I16" s="28"/>
      <c r="J16" s="30"/>
    </row>
    <row r="17" spans="2:10" s="1" customFormat="1" x14ac:dyDescent="0.25">
      <c r="B17" s="158"/>
      <c r="C17" s="74" t="s">
        <v>89</v>
      </c>
      <c r="D17" s="75">
        <v>80</v>
      </c>
      <c r="E17" s="76">
        <v>11</v>
      </c>
      <c r="F17" s="76">
        <v>4</v>
      </c>
      <c r="G17" s="76">
        <v>3</v>
      </c>
      <c r="H17" s="76">
        <v>91</v>
      </c>
      <c r="I17" s="6"/>
      <c r="J17" s="31"/>
    </row>
    <row r="18" spans="2:10" s="1" customFormat="1" x14ac:dyDescent="0.25">
      <c r="B18" s="158"/>
      <c r="C18" s="16" t="s">
        <v>56</v>
      </c>
      <c r="D18" s="26">
        <v>120</v>
      </c>
      <c r="E18" s="6">
        <v>4</v>
      </c>
      <c r="F18" s="6">
        <v>4</v>
      </c>
      <c r="G18" s="6">
        <v>26</v>
      </c>
      <c r="H18" s="6">
        <v>151</v>
      </c>
      <c r="I18" s="6"/>
      <c r="J18" s="31"/>
    </row>
    <row r="19" spans="2:10" s="1" customFormat="1" x14ac:dyDescent="0.25">
      <c r="B19" s="158"/>
      <c r="C19" s="16" t="s">
        <v>25</v>
      </c>
      <c r="D19" s="26">
        <v>180</v>
      </c>
      <c r="E19" s="6">
        <v>1</v>
      </c>
      <c r="F19" s="6">
        <v>1</v>
      </c>
      <c r="G19" s="6">
        <v>11</v>
      </c>
      <c r="H19" s="6">
        <v>55</v>
      </c>
      <c r="I19" s="6"/>
      <c r="J19" s="31"/>
    </row>
    <row r="20" spans="2:10" s="1" customFormat="1" x14ac:dyDescent="0.25">
      <c r="B20" s="158"/>
      <c r="C20" s="18" t="s">
        <v>40</v>
      </c>
      <c r="D20" s="33">
        <v>30</v>
      </c>
      <c r="E20" s="34">
        <v>2</v>
      </c>
      <c r="F20" s="34">
        <v>1</v>
      </c>
      <c r="G20" s="34">
        <v>16</v>
      </c>
      <c r="H20" s="34">
        <v>82</v>
      </c>
      <c r="I20" s="34"/>
      <c r="J20" s="35"/>
    </row>
    <row r="21" spans="2:10" s="1" customFormat="1" ht="15.75" thickBot="1" x14ac:dyDescent="0.3">
      <c r="B21" s="158"/>
      <c r="C21" s="18" t="s">
        <v>24</v>
      </c>
      <c r="D21" s="33">
        <v>38</v>
      </c>
      <c r="E21" s="34">
        <v>2</v>
      </c>
      <c r="F21" s="34"/>
      <c r="G21" s="34">
        <v>17</v>
      </c>
      <c r="H21" s="34">
        <v>38</v>
      </c>
      <c r="I21" s="34"/>
      <c r="J21" s="35"/>
    </row>
    <row r="22" spans="2:10" s="1" customFormat="1" ht="15.75" thickBot="1" x14ac:dyDescent="0.3">
      <c r="B22" s="43" t="s">
        <v>27</v>
      </c>
      <c r="C22" s="44"/>
      <c r="D22" s="45"/>
      <c r="E22" s="45">
        <f>E16+E17+E18+E19+E20+E21</f>
        <v>26</v>
      </c>
      <c r="F22" s="45">
        <f t="shared" ref="F22:H22" si="1">F16+F17+F18+F19+F20+F21</f>
        <v>16</v>
      </c>
      <c r="G22" s="45">
        <f t="shared" si="1"/>
        <v>89</v>
      </c>
      <c r="H22" s="45">
        <f t="shared" si="1"/>
        <v>559</v>
      </c>
      <c r="I22" s="45"/>
      <c r="J22" s="46"/>
    </row>
    <row r="23" spans="2:10" s="1" customFormat="1" x14ac:dyDescent="0.25">
      <c r="B23" s="147" t="s">
        <v>29</v>
      </c>
      <c r="C23" s="15" t="s">
        <v>57</v>
      </c>
      <c r="D23" s="27">
        <v>70</v>
      </c>
      <c r="E23" s="28">
        <v>4</v>
      </c>
      <c r="F23" s="28">
        <v>6</v>
      </c>
      <c r="G23" s="28">
        <v>29</v>
      </c>
      <c r="H23" s="28">
        <v>189</v>
      </c>
      <c r="I23" s="28"/>
      <c r="J23" s="30"/>
    </row>
    <row r="24" spans="2:10" s="1" customFormat="1" x14ac:dyDescent="0.25">
      <c r="B24" s="164"/>
      <c r="C24" s="25" t="s">
        <v>28</v>
      </c>
      <c r="D24" s="37">
        <v>60</v>
      </c>
      <c r="E24" s="38"/>
      <c r="F24" s="38"/>
      <c r="G24" s="38">
        <v>6</v>
      </c>
      <c r="H24" s="38">
        <v>27</v>
      </c>
      <c r="I24" s="38"/>
      <c r="J24" s="39"/>
    </row>
    <row r="25" spans="2:10" s="1" customFormat="1" ht="15.75" thickBot="1" x14ac:dyDescent="0.3">
      <c r="B25" s="148"/>
      <c r="C25" s="16" t="s">
        <v>16</v>
      </c>
      <c r="D25" s="26">
        <v>180</v>
      </c>
      <c r="E25" s="6"/>
      <c r="F25" s="6"/>
      <c r="G25" s="6">
        <v>12</v>
      </c>
      <c r="H25" s="6">
        <v>47</v>
      </c>
      <c r="I25" s="6"/>
      <c r="J25" s="31"/>
    </row>
    <row r="26" spans="2:10" s="1" customFormat="1" ht="15.75" thickBot="1" x14ac:dyDescent="0.3">
      <c r="B26" s="149" t="s">
        <v>30</v>
      </c>
      <c r="C26" s="150"/>
      <c r="D26" s="50"/>
      <c r="E26" s="45">
        <f>E23+E24+E25</f>
        <v>4</v>
      </c>
      <c r="F26" s="45">
        <f t="shared" ref="F26:H26" si="2">F23+F24+F25</f>
        <v>6</v>
      </c>
      <c r="G26" s="45">
        <f t="shared" si="2"/>
        <v>47</v>
      </c>
      <c r="H26" s="45">
        <f t="shared" si="2"/>
        <v>263</v>
      </c>
      <c r="I26" s="45"/>
      <c r="J26" s="46"/>
    </row>
    <row r="27" spans="2:10" s="1" customFormat="1" ht="15.75" thickBot="1" x14ac:dyDescent="0.3">
      <c r="B27" s="151" t="s">
        <v>31</v>
      </c>
      <c r="C27" s="152"/>
      <c r="D27" s="51"/>
      <c r="E27" s="52">
        <f>E14+E22+E15+E14</f>
        <v>42</v>
      </c>
      <c r="F27" s="52">
        <f>F26+F22+F15+F14</f>
        <v>37</v>
      </c>
      <c r="G27" s="52">
        <f>G26+G22+G15+G14</f>
        <v>191</v>
      </c>
      <c r="H27" s="52">
        <f>H26+H22+H15+H14</f>
        <v>1227</v>
      </c>
      <c r="I27" s="52"/>
      <c r="J27" s="53"/>
    </row>
  </sheetData>
  <mergeCells count="9">
    <mergeCell ref="B23:B25"/>
    <mergeCell ref="B26:C26"/>
    <mergeCell ref="B27:C27"/>
    <mergeCell ref="E7:G7"/>
    <mergeCell ref="B9:J9"/>
    <mergeCell ref="B10:B13"/>
    <mergeCell ref="B14:C14"/>
    <mergeCell ref="B15:C15"/>
    <mergeCell ref="B16:B2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"/>
  <sheetViews>
    <sheetView tabSelected="1" topLeftCell="A245" workbookViewId="0">
      <selection activeCell="C292" sqref="C292"/>
    </sheetView>
  </sheetViews>
  <sheetFormatPr defaultRowHeight="15" x14ac:dyDescent="0.25"/>
  <cols>
    <col min="1" max="1" width="19" style="132" customWidth="1"/>
    <col min="2" max="2" width="22.85546875" style="88" customWidth="1"/>
    <col min="3" max="3" width="12.7109375" style="77" customWidth="1"/>
    <col min="4" max="4" width="11.5703125" style="77" customWidth="1"/>
    <col min="5" max="5" width="7.7109375" style="77" customWidth="1"/>
    <col min="6" max="6" width="9.140625" style="77"/>
    <col min="7" max="7" width="15.28515625" style="77" customWidth="1"/>
    <col min="8" max="8" width="10.5703125" style="77" customWidth="1"/>
    <col min="9" max="9" width="11.7109375" style="77" customWidth="1"/>
    <col min="10" max="10" width="9.140625" style="77"/>
  </cols>
  <sheetData>
    <row r="1" spans="1:10" ht="15.75" x14ac:dyDescent="0.25">
      <c r="A1" s="187" t="s">
        <v>0</v>
      </c>
      <c r="B1" s="187"/>
      <c r="C1" s="188"/>
      <c r="E1" s="189" t="s">
        <v>91</v>
      </c>
      <c r="F1" s="189"/>
      <c r="G1" s="189"/>
      <c r="H1" s="189"/>
      <c r="I1" s="189"/>
    </row>
    <row r="2" spans="1:10" ht="15.75" x14ac:dyDescent="0.25">
      <c r="A2" s="190" t="s">
        <v>93</v>
      </c>
      <c r="B2" s="191"/>
      <c r="C2" s="188"/>
    </row>
    <row r="3" spans="1:10" s="137" customFormat="1" ht="15.75" x14ac:dyDescent="0.25">
      <c r="A3" s="187" t="s">
        <v>94</v>
      </c>
      <c r="B3" s="187"/>
      <c r="C3" s="187"/>
      <c r="D3" s="77"/>
      <c r="E3" s="77"/>
      <c r="F3" s="77"/>
      <c r="G3" s="77"/>
      <c r="H3" s="77"/>
      <c r="I3" s="77"/>
      <c r="J3" s="87"/>
    </row>
    <row r="5" spans="1:10" x14ac:dyDescent="0.25">
      <c r="A5" s="192" t="s">
        <v>92</v>
      </c>
      <c r="B5" s="192"/>
      <c r="C5" s="192"/>
      <c r="D5" s="192"/>
      <c r="E5" s="192"/>
      <c r="F5" s="192"/>
      <c r="G5" s="192"/>
      <c r="H5" s="192"/>
      <c r="I5" s="192"/>
    </row>
    <row r="7" spans="1:10" ht="16.5" thickBot="1" x14ac:dyDescent="0.3">
      <c r="A7" s="168" t="s">
        <v>39</v>
      </c>
      <c r="B7" s="168"/>
    </row>
    <row r="8" spans="1:10" ht="43.5" x14ac:dyDescent="0.25">
      <c r="A8" s="125" t="s">
        <v>3</v>
      </c>
      <c r="B8" s="138" t="s">
        <v>4</v>
      </c>
      <c r="C8" s="134" t="s">
        <v>5</v>
      </c>
      <c r="D8" s="165" t="s">
        <v>6</v>
      </c>
      <c r="E8" s="166"/>
      <c r="F8" s="167"/>
      <c r="G8" s="134" t="s">
        <v>10</v>
      </c>
      <c r="H8" s="135" t="s">
        <v>11</v>
      </c>
      <c r="I8" s="136" t="s">
        <v>12</v>
      </c>
    </row>
    <row r="9" spans="1:10" ht="15.75" thickBot="1" x14ac:dyDescent="0.3">
      <c r="A9" s="126"/>
      <c r="B9" s="139"/>
      <c r="C9" s="95"/>
      <c r="D9" s="84" t="s">
        <v>7</v>
      </c>
      <c r="E9" s="85" t="s">
        <v>8</v>
      </c>
      <c r="F9" s="86" t="s">
        <v>9</v>
      </c>
      <c r="G9" s="95"/>
      <c r="H9" s="84"/>
      <c r="I9" s="86"/>
    </row>
    <row r="10" spans="1:10" x14ac:dyDescent="0.25">
      <c r="A10" s="173" t="s">
        <v>18</v>
      </c>
      <c r="B10" s="140"/>
      <c r="C10" s="112"/>
      <c r="D10" s="116"/>
      <c r="E10" s="98"/>
      <c r="F10" s="99"/>
      <c r="G10" s="112"/>
      <c r="H10" s="116"/>
      <c r="I10" s="99"/>
    </row>
    <row r="11" spans="1:10" ht="30" x14ac:dyDescent="0.25">
      <c r="A11" s="174"/>
      <c r="B11" s="141" t="s">
        <v>79</v>
      </c>
      <c r="C11" s="94">
        <v>160</v>
      </c>
      <c r="D11" s="82">
        <v>7</v>
      </c>
      <c r="E11" s="78">
        <v>10</v>
      </c>
      <c r="F11" s="83">
        <v>25</v>
      </c>
      <c r="G11" s="94">
        <v>214</v>
      </c>
      <c r="H11" s="82"/>
      <c r="I11" s="83"/>
    </row>
    <row r="12" spans="1:10" x14ac:dyDescent="0.25">
      <c r="A12" s="174"/>
      <c r="B12" s="141" t="s">
        <v>40</v>
      </c>
      <c r="C12" s="94">
        <v>30</v>
      </c>
      <c r="D12" s="82">
        <v>2</v>
      </c>
      <c r="E12" s="78">
        <v>1</v>
      </c>
      <c r="F12" s="83">
        <v>16</v>
      </c>
      <c r="G12" s="94">
        <v>82</v>
      </c>
      <c r="H12" s="82"/>
      <c r="I12" s="83"/>
    </row>
    <row r="13" spans="1:10" ht="15.75" thickBot="1" x14ac:dyDescent="0.3">
      <c r="A13" s="175"/>
      <c r="B13" s="142" t="s">
        <v>82</v>
      </c>
      <c r="C13" s="113">
        <v>180</v>
      </c>
      <c r="D13" s="117"/>
      <c r="E13" s="96"/>
      <c r="F13" s="97">
        <v>12</v>
      </c>
      <c r="G13" s="113">
        <v>47</v>
      </c>
      <c r="H13" s="117"/>
      <c r="I13" s="97"/>
    </row>
    <row r="14" spans="1:10" ht="15.75" thickBot="1" x14ac:dyDescent="0.3">
      <c r="A14" s="127" t="s">
        <v>17</v>
      </c>
      <c r="B14" s="143"/>
      <c r="C14" s="114"/>
      <c r="D14" s="118">
        <v>9</v>
      </c>
      <c r="E14" s="100">
        <v>11</v>
      </c>
      <c r="F14" s="101">
        <v>53</v>
      </c>
      <c r="G14" s="114">
        <v>343</v>
      </c>
      <c r="H14" s="118"/>
      <c r="I14" s="101"/>
    </row>
    <row r="15" spans="1:10" ht="29.25" hidden="1" thickBot="1" x14ac:dyDescent="0.3">
      <c r="A15" s="127" t="s">
        <v>19</v>
      </c>
      <c r="B15" s="143"/>
      <c r="C15" s="114"/>
      <c r="D15" s="118"/>
      <c r="E15" s="100"/>
      <c r="F15" s="101"/>
      <c r="G15" s="114"/>
      <c r="H15" s="118"/>
      <c r="I15" s="101"/>
    </row>
    <row r="16" spans="1:10" ht="30" x14ac:dyDescent="0.25">
      <c r="A16" s="174" t="s">
        <v>26</v>
      </c>
      <c r="B16" s="140" t="s">
        <v>41</v>
      </c>
      <c r="C16" s="112">
        <v>200</v>
      </c>
      <c r="D16" s="116">
        <v>6</v>
      </c>
      <c r="E16" s="98">
        <v>4</v>
      </c>
      <c r="F16" s="99">
        <v>18</v>
      </c>
      <c r="G16" s="112">
        <v>132</v>
      </c>
      <c r="H16" s="116"/>
      <c r="I16" s="99"/>
    </row>
    <row r="17" spans="1:10" x14ac:dyDescent="0.25">
      <c r="A17" s="174"/>
      <c r="B17" s="141" t="s">
        <v>42</v>
      </c>
      <c r="C17" s="94">
        <v>130</v>
      </c>
      <c r="D17" s="82">
        <v>9</v>
      </c>
      <c r="E17" s="78">
        <v>11</v>
      </c>
      <c r="F17" s="83">
        <v>24</v>
      </c>
      <c r="G17" s="94">
        <v>233</v>
      </c>
      <c r="H17" s="82"/>
      <c r="I17" s="83"/>
    </row>
    <row r="18" spans="1:10" x14ac:dyDescent="0.25">
      <c r="A18" s="174"/>
      <c r="B18" s="141" t="s">
        <v>25</v>
      </c>
      <c r="C18" s="94">
        <v>180</v>
      </c>
      <c r="D18" s="82">
        <v>1</v>
      </c>
      <c r="E18" s="78">
        <v>1</v>
      </c>
      <c r="F18" s="83">
        <v>11</v>
      </c>
      <c r="G18" s="94">
        <v>55</v>
      </c>
      <c r="H18" s="82"/>
      <c r="I18" s="83"/>
    </row>
    <row r="19" spans="1:10" x14ac:dyDescent="0.25">
      <c r="A19" s="174"/>
      <c r="B19" s="141" t="s">
        <v>23</v>
      </c>
      <c r="C19" s="94">
        <v>30</v>
      </c>
      <c r="D19" s="82">
        <v>2</v>
      </c>
      <c r="E19" s="78">
        <v>1</v>
      </c>
      <c r="F19" s="83">
        <v>16</v>
      </c>
      <c r="G19" s="94">
        <v>82</v>
      </c>
      <c r="H19" s="82"/>
      <c r="I19" s="83"/>
    </row>
    <row r="20" spans="1:10" ht="15.75" thickBot="1" x14ac:dyDescent="0.3">
      <c r="A20" s="175"/>
      <c r="B20" s="142" t="s">
        <v>24</v>
      </c>
      <c r="C20" s="113">
        <v>38</v>
      </c>
      <c r="D20" s="117">
        <v>2</v>
      </c>
      <c r="E20" s="96"/>
      <c r="F20" s="97">
        <v>17</v>
      </c>
      <c r="G20" s="113">
        <v>38</v>
      </c>
      <c r="H20" s="117"/>
      <c r="I20" s="97"/>
    </row>
    <row r="21" spans="1:10" ht="15.75" thickBot="1" x14ac:dyDescent="0.3">
      <c r="A21" s="127" t="s">
        <v>27</v>
      </c>
      <c r="B21" s="143"/>
      <c r="C21" s="114"/>
      <c r="D21" s="118">
        <v>20</v>
      </c>
      <c r="E21" s="100">
        <v>17</v>
      </c>
      <c r="F21" s="101">
        <v>86</v>
      </c>
      <c r="G21" s="114">
        <v>540</v>
      </c>
      <c r="H21" s="118"/>
      <c r="I21" s="101"/>
    </row>
    <row r="22" spans="1:10" ht="30" x14ac:dyDescent="0.25">
      <c r="A22" s="173" t="s">
        <v>29</v>
      </c>
      <c r="B22" s="140" t="s">
        <v>43</v>
      </c>
      <c r="C22" s="112">
        <v>70</v>
      </c>
      <c r="D22" s="116">
        <v>5</v>
      </c>
      <c r="E22" s="98">
        <v>4</v>
      </c>
      <c r="F22" s="99">
        <v>32</v>
      </c>
      <c r="G22" s="112">
        <v>187</v>
      </c>
      <c r="H22" s="116"/>
      <c r="I22" s="99"/>
    </row>
    <row r="23" spans="1:10" ht="15.75" thickBot="1" x14ac:dyDescent="0.3">
      <c r="A23" s="175"/>
      <c r="B23" s="142" t="s">
        <v>44</v>
      </c>
      <c r="C23" s="113">
        <v>180</v>
      </c>
      <c r="D23" s="117">
        <v>5</v>
      </c>
      <c r="E23" s="96">
        <v>6</v>
      </c>
      <c r="F23" s="97">
        <v>7</v>
      </c>
      <c r="G23" s="113">
        <v>101</v>
      </c>
      <c r="H23" s="117"/>
      <c r="I23" s="97"/>
    </row>
    <row r="24" spans="1:10" s="137" customFormat="1" ht="15.75" thickBot="1" x14ac:dyDescent="0.3">
      <c r="A24" s="127" t="s">
        <v>30</v>
      </c>
      <c r="B24" s="143"/>
      <c r="C24" s="114"/>
      <c r="D24" s="118">
        <v>10</v>
      </c>
      <c r="E24" s="100">
        <v>10</v>
      </c>
      <c r="F24" s="101">
        <v>39</v>
      </c>
      <c r="G24" s="114">
        <v>288</v>
      </c>
      <c r="H24" s="118"/>
      <c r="I24" s="101"/>
      <c r="J24" s="87"/>
    </row>
    <row r="25" spans="1:10" ht="29.25" thickBot="1" x14ac:dyDescent="0.3">
      <c r="A25" s="129" t="s">
        <v>31</v>
      </c>
      <c r="B25" s="144"/>
      <c r="C25" s="115"/>
      <c r="D25" s="119">
        <v>39</v>
      </c>
      <c r="E25" s="102">
        <v>38</v>
      </c>
      <c r="F25" s="103">
        <v>178</v>
      </c>
      <c r="G25" s="115">
        <v>1171</v>
      </c>
      <c r="H25" s="119"/>
      <c r="I25" s="103"/>
    </row>
    <row r="27" spans="1:10" x14ac:dyDescent="0.25">
      <c r="A27" s="193" t="s">
        <v>92</v>
      </c>
      <c r="B27" s="193"/>
      <c r="C27" s="193"/>
      <c r="D27" s="193"/>
      <c r="E27" s="193"/>
      <c r="F27" s="193"/>
    </row>
    <row r="28" spans="1:10" x14ac:dyDescent="0.25">
      <c r="A28" s="194"/>
      <c r="B28" s="194"/>
      <c r="C28" s="194"/>
      <c r="D28" s="194"/>
      <c r="E28" s="194"/>
      <c r="F28" s="194"/>
    </row>
    <row r="29" spans="1:10" ht="16.5" thickBot="1" x14ac:dyDescent="0.3">
      <c r="A29" s="169" t="s">
        <v>38</v>
      </c>
      <c r="B29" s="169"/>
    </row>
    <row r="30" spans="1:10" ht="43.5" x14ac:dyDescent="0.25">
      <c r="A30" s="125" t="s">
        <v>3</v>
      </c>
      <c r="B30" s="138" t="s">
        <v>4</v>
      </c>
      <c r="C30" s="134" t="s">
        <v>5</v>
      </c>
      <c r="D30" s="165" t="s">
        <v>6</v>
      </c>
      <c r="E30" s="166"/>
      <c r="F30" s="167"/>
      <c r="G30" s="134" t="s">
        <v>10</v>
      </c>
      <c r="H30" s="135" t="s">
        <v>11</v>
      </c>
      <c r="I30" s="136" t="s">
        <v>12</v>
      </c>
    </row>
    <row r="31" spans="1:10" ht="15.75" thickBot="1" x14ac:dyDescent="0.3">
      <c r="A31" s="126"/>
      <c r="B31" s="139"/>
      <c r="C31" s="95"/>
      <c r="D31" s="84" t="s">
        <v>7</v>
      </c>
      <c r="E31" s="85" t="s">
        <v>8</v>
      </c>
      <c r="F31" s="86" t="s">
        <v>9</v>
      </c>
      <c r="G31" s="95"/>
      <c r="H31" s="84"/>
      <c r="I31" s="86"/>
    </row>
    <row r="32" spans="1:10" x14ac:dyDescent="0.25">
      <c r="A32" s="173" t="s">
        <v>18</v>
      </c>
      <c r="B32" s="140"/>
      <c r="C32" s="112"/>
      <c r="D32" s="116"/>
      <c r="E32" s="98"/>
      <c r="F32" s="99"/>
      <c r="G32" s="112"/>
      <c r="H32" s="116"/>
      <c r="I32" s="99"/>
    </row>
    <row r="33" spans="1:10" x14ac:dyDescent="0.25">
      <c r="A33" s="174"/>
      <c r="B33" s="141" t="s">
        <v>32</v>
      </c>
      <c r="C33" s="94">
        <v>80</v>
      </c>
      <c r="D33" s="82">
        <v>6</v>
      </c>
      <c r="E33" s="78">
        <v>7</v>
      </c>
      <c r="F33" s="83">
        <v>3</v>
      </c>
      <c r="G33" s="94">
        <v>100</v>
      </c>
      <c r="H33" s="82"/>
      <c r="I33" s="83"/>
    </row>
    <row r="34" spans="1:10" x14ac:dyDescent="0.25">
      <c r="A34" s="174"/>
      <c r="B34" s="141" t="s">
        <v>22</v>
      </c>
      <c r="C34" s="94">
        <v>70</v>
      </c>
      <c r="D34" s="82">
        <v>2</v>
      </c>
      <c r="E34" s="78">
        <v>2</v>
      </c>
      <c r="F34" s="83">
        <v>15</v>
      </c>
      <c r="G34" s="94">
        <v>88</v>
      </c>
      <c r="H34" s="82"/>
      <c r="I34" s="83"/>
    </row>
    <row r="35" spans="1:10" x14ac:dyDescent="0.25">
      <c r="A35" s="174"/>
      <c r="B35" s="141" t="s">
        <v>23</v>
      </c>
      <c r="C35" s="94">
        <v>30</v>
      </c>
      <c r="D35" s="82">
        <v>2</v>
      </c>
      <c r="E35" s="78">
        <v>1</v>
      </c>
      <c r="F35" s="83">
        <v>16</v>
      </c>
      <c r="G35" s="94">
        <v>82</v>
      </c>
      <c r="H35" s="82"/>
      <c r="I35" s="83"/>
    </row>
    <row r="36" spans="1:10" ht="15.75" thickBot="1" x14ac:dyDescent="0.3">
      <c r="A36" s="175"/>
      <c r="B36" s="142" t="s">
        <v>33</v>
      </c>
      <c r="C36" s="113">
        <v>200</v>
      </c>
      <c r="D36" s="117"/>
      <c r="E36" s="96"/>
      <c r="F36" s="97">
        <v>18</v>
      </c>
      <c r="G36" s="113">
        <v>70</v>
      </c>
      <c r="H36" s="117"/>
      <c r="I36" s="97"/>
    </row>
    <row r="37" spans="1:10" ht="15.75" thickBot="1" x14ac:dyDescent="0.3">
      <c r="A37" s="127" t="s">
        <v>17</v>
      </c>
      <c r="B37" s="143"/>
      <c r="C37" s="114"/>
      <c r="D37" s="118">
        <v>10</v>
      </c>
      <c r="E37" s="100">
        <v>10</v>
      </c>
      <c r="F37" s="101">
        <v>52</v>
      </c>
      <c r="G37" s="114">
        <v>340</v>
      </c>
      <c r="H37" s="118"/>
      <c r="I37" s="101"/>
    </row>
    <row r="38" spans="1:10" ht="29.25" hidden="1" thickBot="1" x14ac:dyDescent="0.3">
      <c r="A38" s="127" t="s">
        <v>19</v>
      </c>
      <c r="B38" s="143"/>
      <c r="C38" s="114"/>
      <c r="D38" s="118"/>
      <c r="E38" s="100"/>
      <c r="F38" s="101"/>
      <c r="G38" s="114"/>
      <c r="H38" s="118"/>
      <c r="I38" s="101"/>
    </row>
    <row r="39" spans="1:10" ht="30" x14ac:dyDescent="0.25">
      <c r="A39" s="174" t="s">
        <v>26</v>
      </c>
      <c r="B39" s="140" t="s">
        <v>34</v>
      </c>
      <c r="C39" s="112">
        <v>200</v>
      </c>
      <c r="D39" s="116">
        <v>6</v>
      </c>
      <c r="E39" s="98">
        <v>6</v>
      </c>
      <c r="F39" s="99">
        <v>16</v>
      </c>
      <c r="G39" s="112">
        <v>141</v>
      </c>
      <c r="H39" s="116"/>
      <c r="I39" s="99"/>
    </row>
    <row r="40" spans="1:10" ht="30" x14ac:dyDescent="0.25">
      <c r="A40" s="174"/>
      <c r="B40" s="141" t="s">
        <v>35</v>
      </c>
      <c r="C40" s="94">
        <v>150</v>
      </c>
      <c r="D40" s="82">
        <v>9</v>
      </c>
      <c r="E40" s="78">
        <v>7</v>
      </c>
      <c r="F40" s="83">
        <v>25</v>
      </c>
      <c r="G40" s="94">
        <v>208</v>
      </c>
      <c r="H40" s="82"/>
      <c r="I40" s="83"/>
    </row>
    <row r="41" spans="1:10" x14ac:dyDescent="0.25">
      <c r="A41" s="174"/>
      <c r="B41" s="141" t="s">
        <v>25</v>
      </c>
      <c r="C41" s="94">
        <v>200</v>
      </c>
      <c r="D41" s="82">
        <v>1</v>
      </c>
      <c r="E41" s="78">
        <v>1</v>
      </c>
      <c r="F41" s="83">
        <v>12</v>
      </c>
      <c r="G41" s="94">
        <v>61</v>
      </c>
      <c r="H41" s="82"/>
      <c r="I41" s="83"/>
    </row>
    <row r="42" spans="1:10" x14ac:dyDescent="0.25">
      <c r="A42" s="174"/>
      <c r="B42" s="141" t="s">
        <v>23</v>
      </c>
      <c r="C42" s="94">
        <v>30</v>
      </c>
      <c r="D42" s="82">
        <v>2</v>
      </c>
      <c r="E42" s="78">
        <v>1</v>
      </c>
      <c r="F42" s="83">
        <v>16</v>
      </c>
      <c r="G42" s="94">
        <v>82</v>
      </c>
      <c r="H42" s="82"/>
      <c r="I42" s="83"/>
    </row>
    <row r="43" spans="1:10" ht="15.75" thickBot="1" x14ac:dyDescent="0.3">
      <c r="A43" s="175"/>
      <c r="B43" s="142" t="s">
        <v>24</v>
      </c>
      <c r="C43" s="113">
        <v>45</v>
      </c>
      <c r="D43" s="117">
        <v>3</v>
      </c>
      <c r="E43" s="96"/>
      <c r="F43" s="97">
        <v>20</v>
      </c>
      <c r="G43" s="113">
        <v>45</v>
      </c>
      <c r="H43" s="117"/>
      <c r="I43" s="97"/>
    </row>
    <row r="44" spans="1:10" ht="15.75" thickBot="1" x14ac:dyDescent="0.3">
      <c r="A44" s="127" t="s">
        <v>27</v>
      </c>
      <c r="B44" s="143"/>
      <c r="C44" s="114"/>
      <c r="D44" s="118">
        <v>21</v>
      </c>
      <c r="E44" s="100">
        <v>15</v>
      </c>
      <c r="F44" s="101">
        <v>89</v>
      </c>
      <c r="G44" s="114">
        <v>537</v>
      </c>
      <c r="H44" s="118"/>
      <c r="I44" s="101"/>
    </row>
    <row r="45" spans="1:10" x14ac:dyDescent="0.25">
      <c r="A45" s="173" t="s">
        <v>29</v>
      </c>
      <c r="B45" s="140" t="s">
        <v>86</v>
      </c>
      <c r="C45" s="112">
        <v>70</v>
      </c>
      <c r="D45" s="116">
        <v>3</v>
      </c>
      <c r="E45" s="98">
        <v>4</v>
      </c>
      <c r="F45" s="99">
        <v>21</v>
      </c>
      <c r="G45" s="112">
        <v>103</v>
      </c>
      <c r="H45" s="116"/>
      <c r="I45" s="99"/>
    </row>
    <row r="46" spans="1:10" ht="15.75" thickBot="1" x14ac:dyDescent="0.3">
      <c r="A46" s="175"/>
      <c r="B46" s="142" t="s">
        <v>33</v>
      </c>
      <c r="C46" s="113">
        <v>180</v>
      </c>
      <c r="D46" s="117"/>
      <c r="E46" s="96"/>
      <c r="F46" s="97">
        <v>16</v>
      </c>
      <c r="G46" s="113">
        <v>63</v>
      </c>
      <c r="H46" s="117"/>
      <c r="I46" s="97"/>
    </row>
    <row r="47" spans="1:10" s="137" customFormat="1" ht="15.75" thickBot="1" x14ac:dyDescent="0.3">
      <c r="A47" s="127" t="s">
        <v>30</v>
      </c>
      <c r="B47" s="143"/>
      <c r="C47" s="114"/>
      <c r="D47" s="118">
        <v>3</v>
      </c>
      <c r="E47" s="100">
        <v>4</v>
      </c>
      <c r="F47" s="101">
        <v>37</v>
      </c>
      <c r="G47" s="114">
        <v>166</v>
      </c>
      <c r="H47" s="118"/>
      <c r="I47" s="101"/>
      <c r="J47" s="87"/>
    </row>
    <row r="48" spans="1:10" ht="29.25" thickBot="1" x14ac:dyDescent="0.3">
      <c r="A48" s="129" t="s">
        <v>31</v>
      </c>
      <c r="B48" s="144"/>
      <c r="C48" s="115"/>
      <c r="D48" s="119">
        <v>38</v>
      </c>
      <c r="E48" s="102">
        <v>34</v>
      </c>
      <c r="F48" s="103">
        <v>184</v>
      </c>
      <c r="G48" s="115">
        <v>1132</v>
      </c>
      <c r="H48" s="119"/>
      <c r="I48" s="103"/>
    </row>
    <row r="49" spans="1:9" x14ac:dyDescent="0.25">
      <c r="A49" s="195"/>
      <c r="B49" s="196"/>
      <c r="C49" s="123"/>
      <c r="D49" s="123"/>
      <c r="E49" s="123"/>
      <c r="F49" s="123"/>
      <c r="G49" s="123"/>
      <c r="H49" s="123"/>
      <c r="I49" s="123"/>
    </row>
    <row r="50" spans="1:9" x14ac:dyDescent="0.25">
      <c r="A50" s="195"/>
      <c r="B50" s="196"/>
      <c r="C50" s="123"/>
      <c r="D50" s="123"/>
      <c r="E50" s="123"/>
      <c r="F50" s="123"/>
      <c r="G50" s="123"/>
      <c r="H50" s="123"/>
      <c r="I50" s="123"/>
    </row>
    <row r="51" spans="1:9" x14ac:dyDescent="0.25">
      <c r="A51" s="195"/>
      <c r="B51" s="196"/>
      <c r="C51" s="123"/>
      <c r="D51" s="123"/>
      <c r="E51" s="123"/>
      <c r="F51" s="123"/>
      <c r="G51" s="123"/>
      <c r="H51" s="123"/>
      <c r="I51" s="123"/>
    </row>
    <row r="52" spans="1:9" x14ac:dyDescent="0.25">
      <c r="A52" s="195"/>
      <c r="B52" s="196"/>
      <c r="C52" s="123"/>
      <c r="D52" s="123"/>
      <c r="E52" s="123"/>
      <c r="F52" s="123"/>
      <c r="G52" s="123"/>
      <c r="H52" s="123"/>
      <c r="I52" s="123"/>
    </row>
    <row r="53" spans="1:9" x14ac:dyDescent="0.25">
      <c r="A53" s="195"/>
      <c r="B53" s="196"/>
      <c r="C53" s="123"/>
      <c r="D53" s="123"/>
      <c r="E53" s="123"/>
      <c r="F53" s="123"/>
      <c r="G53" s="123"/>
      <c r="H53" s="123"/>
      <c r="I53" s="123"/>
    </row>
    <row r="54" spans="1:9" x14ac:dyDescent="0.25">
      <c r="A54" s="195"/>
      <c r="B54" s="196"/>
      <c r="C54" s="123"/>
      <c r="D54" s="123"/>
      <c r="E54" s="123"/>
      <c r="F54" s="123"/>
      <c r="G54" s="123"/>
      <c r="H54" s="123"/>
      <c r="I54" s="123"/>
    </row>
    <row r="55" spans="1:9" x14ac:dyDescent="0.25">
      <c r="A55" s="195"/>
      <c r="B55" s="196"/>
      <c r="C55" s="123"/>
      <c r="D55" s="123"/>
      <c r="E55" s="123"/>
      <c r="F55" s="123"/>
      <c r="G55" s="123"/>
      <c r="H55" s="123"/>
      <c r="I55" s="123"/>
    </row>
    <row r="56" spans="1:9" x14ac:dyDescent="0.25">
      <c r="A56" s="195"/>
      <c r="B56" s="196"/>
      <c r="C56" s="123"/>
      <c r="D56" s="123"/>
      <c r="E56" s="123"/>
      <c r="F56" s="123"/>
      <c r="G56" s="123"/>
      <c r="H56" s="123"/>
      <c r="I56" s="123"/>
    </row>
    <row r="57" spans="1:9" x14ac:dyDescent="0.25">
      <c r="A57" s="195"/>
      <c r="B57" s="196"/>
      <c r="C57" s="123"/>
      <c r="D57" s="123"/>
      <c r="E57" s="123"/>
      <c r="F57" s="123"/>
      <c r="G57" s="123"/>
      <c r="H57" s="123"/>
      <c r="I57" s="123"/>
    </row>
    <row r="58" spans="1:9" x14ac:dyDescent="0.25">
      <c r="A58" s="195"/>
      <c r="B58" s="196"/>
      <c r="C58" s="123"/>
      <c r="D58" s="123"/>
      <c r="E58" s="123"/>
      <c r="F58" s="123"/>
      <c r="G58" s="123"/>
      <c r="H58" s="123"/>
      <c r="I58" s="123"/>
    </row>
    <row r="59" spans="1:9" x14ac:dyDescent="0.25">
      <c r="A59" s="195"/>
      <c r="B59" s="196"/>
      <c r="C59" s="123"/>
      <c r="D59" s="123"/>
      <c r="E59" s="123"/>
      <c r="F59" s="123"/>
      <c r="G59" s="123"/>
      <c r="H59" s="123"/>
      <c r="I59" s="123"/>
    </row>
    <row r="61" spans="1:9" ht="15.75" x14ac:dyDescent="0.25">
      <c r="A61" s="187" t="s">
        <v>0</v>
      </c>
      <c r="B61" s="187"/>
      <c r="C61" s="188"/>
      <c r="E61" s="189" t="s">
        <v>91</v>
      </c>
      <c r="F61" s="189"/>
      <c r="G61" s="189"/>
      <c r="H61" s="189"/>
      <c r="I61" s="189"/>
    </row>
    <row r="62" spans="1:9" ht="15.75" x14ac:dyDescent="0.25">
      <c r="A62" s="190" t="s">
        <v>93</v>
      </c>
      <c r="B62" s="191"/>
      <c r="C62" s="188"/>
    </row>
    <row r="63" spans="1:9" ht="15.75" x14ac:dyDescent="0.25">
      <c r="A63" s="187" t="s">
        <v>94</v>
      </c>
      <c r="B63" s="187"/>
      <c r="C63" s="187"/>
    </row>
    <row r="65" spans="1:10" x14ac:dyDescent="0.25">
      <c r="A65" s="192" t="s">
        <v>92</v>
      </c>
      <c r="B65" s="192"/>
      <c r="C65" s="192"/>
      <c r="D65" s="192"/>
      <c r="E65" s="192"/>
      <c r="F65" s="192"/>
      <c r="G65" s="192"/>
      <c r="H65" s="192"/>
      <c r="I65" s="192"/>
    </row>
    <row r="67" spans="1:10" ht="16.5" thickBot="1" x14ac:dyDescent="0.3">
      <c r="A67" s="168" t="s">
        <v>37</v>
      </c>
      <c r="B67" s="168"/>
    </row>
    <row r="68" spans="1:10" ht="43.5" x14ac:dyDescent="0.25">
      <c r="A68" s="125" t="s">
        <v>3</v>
      </c>
      <c r="B68" s="138" t="s">
        <v>4</v>
      </c>
      <c r="C68" s="134" t="s">
        <v>5</v>
      </c>
      <c r="D68" s="170" t="s">
        <v>6</v>
      </c>
      <c r="E68" s="171"/>
      <c r="F68" s="172"/>
      <c r="G68" s="134" t="s">
        <v>10</v>
      </c>
      <c r="H68" s="135" t="s">
        <v>11</v>
      </c>
      <c r="I68" s="136" t="s">
        <v>12</v>
      </c>
    </row>
    <row r="69" spans="1:10" ht="15.75" thickBot="1" x14ac:dyDescent="0.3">
      <c r="A69" s="126"/>
      <c r="B69" s="139"/>
      <c r="C69" s="95"/>
      <c r="D69" s="84" t="s">
        <v>7</v>
      </c>
      <c r="E69" s="85" t="s">
        <v>8</v>
      </c>
      <c r="F69" s="86" t="s">
        <v>9</v>
      </c>
      <c r="G69" s="95"/>
      <c r="H69" s="84"/>
      <c r="I69" s="86"/>
    </row>
    <row r="70" spans="1:10" x14ac:dyDescent="0.25">
      <c r="A70" s="173" t="s">
        <v>18</v>
      </c>
      <c r="B70" s="140"/>
      <c r="C70" s="112"/>
      <c r="D70" s="116"/>
      <c r="E70" s="98"/>
      <c r="F70" s="99"/>
      <c r="G70" s="112"/>
      <c r="H70" s="116"/>
      <c r="I70" s="99"/>
    </row>
    <row r="71" spans="1:10" ht="30" x14ac:dyDescent="0.25">
      <c r="A71" s="174"/>
      <c r="B71" s="141" t="s">
        <v>13</v>
      </c>
      <c r="C71" s="94">
        <v>150</v>
      </c>
      <c r="D71" s="82">
        <v>6</v>
      </c>
      <c r="E71" s="78">
        <v>10</v>
      </c>
      <c r="F71" s="83">
        <v>30</v>
      </c>
      <c r="G71" s="94">
        <v>234</v>
      </c>
      <c r="H71" s="82"/>
      <c r="I71" s="83"/>
    </row>
    <row r="72" spans="1:10" x14ac:dyDescent="0.25">
      <c r="A72" s="174"/>
      <c r="B72" s="141" t="s">
        <v>14</v>
      </c>
      <c r="C72" s="94">
        <v>35</v>
      </c>
      <c r="D72" s="82">
        <v>3</v>
      </c>
      <c r="E72" s="78">
        <v>1</v>
      </c>
      <c r="F72" s="83">
        <v>19</v>
      </c>
      <c r="G72" s="94">
        <v>96</v>
      </c>
      <c r="H72" s="82"/>
      <c r="I72" s="83"/>
    </row>
    <row r="73" spans="1:10" ht="15.75" thickBot="1" x14ac:dyDescent="0.3">
      <c r="A73" s="175"/>
      <c r="B73" s="142" t="s">
        <v>82</v>
      </c>
      <c r="C73" s="113">
        <v>170</v>
      </c>
      <c r="D73" s="117"/>
      <c r="E73" s="96"/>
      <c r="F73" s="97">
        <v>11</v>
      </c>
      <c r="G73" s="113">
        <v>44</v>
      </c>
      <c r="H73" s="117"/>
      <c r="I73" s="97"/>
    </row>
    <row r="74" spans="1:10" ht="15.75" thickBot="1" x14ac:dyDescent="0.3">
      <c r="A74" s="127" t="s">
        <v>17</v>
      </c>
      <c r="B74" s="143"/>
      <c r="C74" s="114"/>
      <c r="D74" s="118">
        <v>9</v>
      </c>
      <c r="E74" s="100">
        <v>11</v>
      </c>
      <c r="F74" s="101">
        <v>60</v>
      </c>
      <c r="G74" s="114">
        <v>374</v>
      </c>
      <c r="H74" s="118"/>
      <c r="I74" s="101"/>
    </row>
    <row r="75" spans="1:10" ht="29.25" hidden="1" thickBot="1" x14ac:dyDescent="0.3">
      <c r="A75" s="127" t="s">
        <v>19</v>
      </c>
      <c r="B75" s="143"/>
      <c r="C75" s="114"/>
      <c r="D75" s="118"/>
      <c r="E75" s="100"/>
      <c r="F75" s="101"/>
      <c r="G75" s="114"/>
      <c r="H75" s="118"/>
      <c r="I75" s="101"/>
    </row>
    <row r="76" spans="1:10" ht="30" x14ac:dyDescent="0.25">
      <c r="A76" s="173" t="s">
        <v>26</v>
      </c>
      <c r="B76" s="140" t="s">
        <v>20</v>
      </c>
      <c r="C76" s="112">
        <v>180</v>
      </c>
      <c r="D76" s="116">
        <v>5</v>
      </c>
      <c r="E76" s="98">
        <v>5</v>
      </c>
      <c r="F76" s="99">
        <v>15</v>
      </c>
      <c r="G76" s="112">
        <v>128</v>
      </c>
      <c r="H76" s="116"/>
      <c r="I76" s="99"/>
    </row>
    <row r="77" spans="1:10" x14ac:dyDescent="0.25">
      <c r="A77" s="174"/>
      <c r="B77" s="141" t="s">
        <v>21</v>
      </c>
      <c r="C77" s="94">
        <v>90</v>
      </c>
      <c r="D77" s="82">
        <v>10</v>
      </c>
      <c r="E77" s="78">
        <v>4</v>
      </c>
      <c r="F77" s="83">
        <v>7</v>
      </c>
      <c r="G77" s="94">
        <v>105</v>
      </c>
      <c r="H77" s="82"/>
      <c r="I77" s="83"/>
    </row>
    <row r="78" spans="1:10" x14ac:dyDescent="0.25">
      <c r="A78" s="174"/>
      <c r="B78" s="141" t="s">
        <v>22</v>
      </c>
      <c r="C78" s="94">
        <v>110</v>
      </c>
      <c r="D78" s="82">
        <v>3</v>
      </c>
      <c r="E78" s="78">
        <v>3</v>
      </c>
      <c r="F78" s="83">
        <v>24</v>
      </c>
      <c r="G78" s="94">
        <v>139</v>
      </c>
      <c r="H78" s="82"/>
      <c r="I78" s="83"/>
    </row>
    <row r="79" spans="1:10" x14ac:dyDescent="0.25">
      <c r="A79" s="174"/>
      <c r="B79" s="141" t="s">
        <v>23</v>
      </c>
      <c r="C79" s="94">
        <v>30</v>
      </c>
      <c r="D79" s="82">
        <v>2</v>
      </c>
      <c r="E79" s="78">
        <v>1</v>
      </c>
      <c r="F79" s="83">
        <v>16</v>
      </c>
      <c r="G79" s="94">
        <v>82</v>
      </c>
      <c r="H79" s="82"/>
      <c r="I79" s="83"/>
    </row>
    <row r="80" spans="1:10" s="137" customFormat="1" x14ac:dyDescent="0.25">
      <c r="A80" s="174"/>
      <c r="B80" s="141" t="s">
        <v>24</v>
      </c>
      <c r="C80" s="94">
        <v>38</v>
      </c>
      <c r="D80" s="82">
        <v>2</v>
      </c>
      <c r="E80" s="78"/>
      <c r="F80" s="83">
        <v>17</v>
      </c>
      <c r="G80" s="94">
        <v>38</v>
      </c>
      <c r="H80" s="82"/>
      <c r="I80" s="83"/>
      <c r="J80" s="87"/>
    </row>
    <row r="81" spans="1:9" ht="15.75" thickBot="1" x14ac:dyDescent="0.3">
      <c r="A81" s="175"/>
      <c r="B81" s="142" t="s">
        <v>25</v>
      </c>
      <c r="C81" s="113">
        <v>180</v>
      </c>
      <c r="D81" s="117">
        <v>1</v>
      </c>
      <c r="E81" s="96">
        <v>1</v>
      </c>
      <c r="F81" s="97">
        <v>11</v>
      </c>
      <c r="G81" s="113">
        <v>55</v>
      </c>
      <c r="H81" s="117"/>
      <c r="I81" s="97"/>
    </row>
    <row r="82" spans="1:9" ht="15.75" thickBot="1" x14ac:dyDescent="0.3">
      <c r="A82" s="127" t="s">
        <v>27</v>
      </c>
      <c r="B82" s="143"/>
      <c r="C82" s="114"/>
      <c r="D82" s="118">
        <v>23</v>
      </c>
      <c r="E82" s="100">
        <v>14</v>
      </c>
      <c r="F82" s="101">
        <v>90</v>
      </c>
      <c r="G82" s="114">
        <v>547</v>
      </c>
      <c r="H82" s="118"/>
      <c r="I82" s="101"/>
    </row>
    <row r="83" spans="1:9" x14ac:dyDescent="0.25">
      <c r="A83" s="173" t="s">
        <v>29</v>
      </c>
      <c r="B83" s="140" t="s">
        <v>87</v>
      </c>
      <c r="C83" s="112">
        <v>70</v>
      </c>
      <c r="D83" s="116">
        <v>7</v>
      </c>
      <c r="E83" s="98">
        <v>8</v>
      </c>
      <c r="F83" s="99">
        <v>23</v>
      </c>
      <c r="G83" s="112">
        <v>201</v>
      </c>
      <c r="H83" s="116"/>
      <c r="I83" s="99"/>
    </row>
    <row r="84" spans="1:9" ht="15.75" thickBot="1" x14ac:dyDescent="0.3">
      <c r="A84" s="175"/>
      <c r="B84" s="142" t="s">
        <v>81</v>
      </c>
      <c r="C84" s="113">
        <v>180</v>
      </c>
      <c r="D84" s="117"/>
      <c r="E84" s="96"/>
      <c r="F84" s="97">
        <v>12</v>
      </c>
      <c r="G84" s="113">
        <v>47</v>
      </c>
      <c r="H84" s="117"/>
      <c r="I84" s="97"/>
    </row>
    <row r="85" spans="1:9" ht="15.75" thickBot="1" x14ac:dyDescent="0.3">
      <c r="A85" s="127" t="s">
        <v>30</v>
      </c>
      <c r="B85" s="143"/>
      <c r="C85" s="114"/>
      <c r="D85" s="118">
        <v>7</v>
      </c>
      <c r="E85" s="100">
        <v>8</v>
      </c>
      <c r="F85" s="101">
        <v>35</v>
      </c>
      <c r="G85" s="114">
        <v>248</v>
      </c>
      <c r="H85" s="118"/>
      <c r="I85" s="101"/>
    </row>
    <row r="86" spans="1:9" ht="29.25" thickBot="1" x14ac:dyDescent="0.3">
      <c r="A86" s="129" t="s">
        <v>31</v>
      </c>
      <c r="B86" s="144"/>
      <c r="C86" s="115"/>
      <c r="D86" s="119">
        <v>39</v>
      </c>
      <c r="E86" s="102">
        <v>33</v>
      </c>
      <c r="F86" s="103">
        <v>185</v>
      </c>
      <c r="G86" s="115">
        <v>1169</v>
      </c>
      <c r="H86" s="119"/>
      <c r="I86" s="103"/>
    </row>
    <row r="88" spans="1:9" x14ac:dyDescent="0.25">
      <c r="A88" s="193" t="s">
        <v>92</v>
      </c>
      <c r="B88" s="193"/>
      <c r="C88" s="193"/>
      <c r="D88" s="193"/>
      <c r="E88" s="193"/>
      <c r="F88" s="193"/>
    </row>
    <row r="89" spans="1:9" x14ac:dyDescent="0.25">
      <c r="A89" s="194"/>
      <c r="B89" s="194"/>
      <c r="C89" s="194"/>
      <c r="D89" s="194"/>
      <c r="E89" s="194"/>
      <c r="F89" s="194"/>
    </row>
    <row r="90" spans="1:9" ht="16.5" thickBot="1" x14ac:dyDescent="0.3">
      <c r="A90" s="168" t="s">
        <v>45</v>
      </c>
      <c r="B90" s="168"/>
    </row>
    <row r="91" spans="1:9" ht="43.5" x14ac:dyDescent="0.25">
      <c r="A91" s="125" t="s">
        <v>3</v>
      </c>
      <c r="B91" s="138" t="s">
        <v>4</v>
      </c>
      <c r="C91" s="134" t="s">
        <v>5</v>
      </c>
      <c r="D91" s="170" t="s">
        <v>6</v>
      </c>
      <c r="E91" s="171"/>
      <c r="F91" s="172"/>
      <c r="G91" s="133" t="s">
        <v>10</v>
      </c>
      <c r="H91" s="120" t="s">
        <v>11</v>
      </c>
      <c r="I91" s="136" t="s">
        <v>12</v>
      </c>
    </row>
    <row r="92" spans="1:9" ht="15.75" thickBot="1" x14ac:dyDescent="0.3">
      <c r="A92" s="126"/>
      <c r="B92" s="139"/>
      <c r="C92" s="95"/>
      <c r="D92" s="84" t="s">
        <v>7</v>
      </c>
      <c r="E92" s="85" t="s">
        <v>8</v>
      </c>
      <c r="F92" s="86" t="s">
        <v>9</v>
      </c>
      <c r="G92" s="92"/>
      <c r="H92" s="90"/>
      <c r="I92" s="86"/>
    </row>
    <row r="93" spans="1:9" x14ac:dyDescent="0.25">
      <c r="A93" s="173" t="s">
        <v>18</v>
      </c>
      <c r="B93" s="140"/>
      <c r="C93" s="112"/>
      <c r="D93" s="116"/>
      <c r="E93" s="98"/>
      <c r="F93" s="99"/>
      <c r="G93" s="108"/>
      <c r="H93" s="104"/>
      <c r="I93" s="99"/>
    </row>
    <row r="94" spans="1:9" x14ac:dyDescent="0.25">
      <c r="A94" s="174"/>
      <c r="B94" s="141" t="s">
        <v>46</v>
      </c>
      <c r="C94" s="94">
        <v>80</v>
      </c>
      <c r="D94" s="82">
        <v>8</v>
      </c>
      <c r="E94" s="78">
        <v>6</v>
      </c>
      <c r="F94" s="83">
        <v>6</v>
      </c>
      <c r="G94" s="91">
        <v>110</v>
      </c>
      <c r="H94" s="89"/>
      <c r="I94" s="83"/>
    </row>
    <row r="95" spans="1:9" ht="30" x14ac:dyDescent="0.25">
      <c r="A95" s="174"/>
      <c r="B95" s="141" t="s">
        <v>47</v>
      </c>
      <c r="C95" s="94">
        <v>50</v>
      </c>
      <c r="D95" s="82">
        <v>2</v>
      </c>
      <c r="E95" s="78">
        <v>3</v>
      </c>
      <c r="F95" s="83">
        <v>4</v>
      </c>
      <c r="G95" s="91">
        <v>67</v>
      </c>
      <c r="H95" s="89"/>
      <c r="I95" s="83"/>
    </row>
    <row r="96" spans="1:9" x14ac:dyDescent="0.25">
      <c r="A96" s="174"/>
      <c r="B96" s="141" t="s">
        <v>40</v>
      </c>
      <c r="C96" s="94">
        <v>30</v>
      </c>
      <c r="D96" s="82">
        <v>2</v>
      </c>
      <c r="E96" s="78">
        <v>1</v>
      </c>
      <c r="F96" s="83">
        <v>16</v>
      </c>
      <c r="G96" s="91">
        <v>82</v>
      </c>
      <c r="H96" s="89"/>
      <c r="I96" s="83"/>
    </row>
    <row r="97" spans="1:10" ht="15.75" thickBot="1" x14ac:dyDescent="0.3">
      <c r="A97" s="175"/>
      <c r="B97" s="142" t="s">
        <v>33</v>
      </c>
      <c r="C97" s="113">
        <v>200</v>
      </c>
      <c r="D97" s="117"/>
      <c r="E97" s="96"/>
      <c r="F97" s="97">
        <v>18</v>
      </c>
      <c r="G97" s="109">
        <v>70</v>
      </c>
      <c r="H97" s="105"/>
      <c r="I97" s="97"/>
    </row>
    <row r="98" spans="1:10" ht="15.75" thickBot="1" x14ac:dyDescent="0.3">
      <c r="A98" s="127" t="s">
        <v>17</v>
      </c>
      <c r="B98" s="143"/>
      <c r="C98" s="114"/>
      <c r="D98" s="118">
        <v>12</v>
      </c>
      <c r="E98" s="100">
        <v>10</v>
      </c>
      <c r="F98" s="101">
        <v>44</v>
      </c>
      <c r="G98" s="110">
        <v>329</v>
      </c>
      <c r="H98" s="106"/>
      <c r="I98" s="101"/>
    </row>
    <row r="99" spans="1:10" ht="29.25" hidden="1" thickBot="1" x14ac:dyDescent="0.3">
      <c r="A99" s="127" t="s">
        <v>19</v>
      </c>
      <c r="B99" s="143"/>
      <c r="C99" s="114"/>
      <c r="D99" s="118"/>
      <c r="E99" s="100"/>
      <c r="F99" s="101"/>
      <c r="G99" s="110"/>
      <c r="H99" s="106"/>
      <c r="I99" s="101"/>
    </row>
    <row r="100" spans="1:10" ht="30" x14ac:dyDescent="0.25">
      <c r="A100" s="173" t="s">
        <v>26</v>
      </c>
      <c r="B100" s="140" t="s">
        <v>48</v>
      </c>
      <c r="C100" s="112">
        <v>180</v>
      </c>
      <c r="D100" s="116">
        <v>4</v>
      </c>
      <c r="E100" s="98">
        <v>6</v>
      </c>
      <c r="F100" s="99">
        <v>9</v>
      </c>
      <c r="G100" s="108">
        <v>111</v>
      </c>
      <c r="H100" s="104"/>
      <c r="I100" s="99"/>
    </row>
    <row r="101" spans="1:10" x14ac:dyDescent="0.25">
      <c r="A101" s="174"/>
      <c r="B101" s="141" t="s">
        <v>83</v>
      </c>
      <c r="C101" s="94">
        <v>80</v>
      </c>
      <c r="D101" s="82">
        <v>14</v>
      </c>
      <c r="E101" s="78">
        <v>11</v>
      </c>
      <c r="F101" s="83">
        <v>4</v>
      </c>
      <c r="G101" s="91">
        <v>173</v>
      </c>
      <c r="H101" s="89"/>
      <c r="I101" s="83"/>
    </row>
    <row r="102" spans="1:10" ht="30" x14ac:dyDescent="0.25">
      <c r="A102" s="174"/>
      <c r="B102" s="141" t="s">
        <v>49</v>
      </c>
      <c r="C102" s="94">
        <v>120</v>
      </c>
      <c r="D102" s="82">
        <v>5</v>
      </c>
      <c r="E102" s="78">
        <v>5</v>
      </c>
      <c r="F102" s="83">
        <v>26</v>
      </c>
      <c r="G102" s="91">
        <v>172</v>
      </c>
      <c r="H102" s="89"/>
      <c r="I102" s="83"/>
    </row>
    <row r="103" spans="1:10" x14ac:dyDescent="0.25">
      <c r="A103" s="174"/>
      <c r="B103" s="141" t="s">
        <v>25</v>
      </c>
      <c r="C103" s="94">
        <v>200</v>
      </c>
      <c r="D103" s="82">
        <v>1</v>
      </c>
      <c r="E103" s="78">
        <v>1</v>
      </c>
      <c r="F103" s="83">
        <v>12</v>
      </c>
      <c r="G103" s="91">
        <v>61</v>
      </c>
      <c r="H103" s="89"/>
      <c r="I103" s="83"/>
    </row>
    <row r="104" spans="1:10" s="137" customFormat="1" x14ac:dyDescent="0.25">
      <c r="A104" s="174"/>
      <c r="B104" s="141" t="s">
        <v>40</v>
      </c>
      <c r="C104" s="94">
        <v>30</v>
      </c>
      <c r="D104" s="82">
        <v>2</v>
      </c>
      <c r="E104" s="78">
        <v>1</v>
      </c>
      <c r="F104" s="83">
        <v>16</v>
      </c>
      <c r="G104" s="91">
        <v>82</v>
      </c>
      <c r="H104" s="89"/>
      <c r="I104" s="83"/>
      <c r="J104" s="87"/>
    </row>
    <row r="105" spans="1:10" ht="15.75" thickBot="1" x14ac:dyDescent="0.3">
      <c r="A105" s="175"/>
      <c r="B105" s="142" t="s">
        <v>24</v>
      </c>
      <c r="C105" s="113">
        <v>38</v>
      </c>
      <c r="D105" s="117">
        <v>2</v>
      </c>
      <c r="E105" s="96"/>
      <c r="F105" s="97">
        <v>17</v>
      </c>
      <c r="G105" s="109">
        <v>38</v>
      </c>
      <c r="H105" s="105"/>
      <c r="I105" s="97"/>
    </row>
    <row r="106" spans="1:10" ht="15.75" thickBot="1" x14ac:dyDescent="0.3">
      <c r="A106" s="127" t="s">
        <v>27</v>
      </c>
      <c r="B106" s="143"/>
      <c r="C106" s="114"/>
      <c r="D106" s="118">
        <f>D100+D101+D102+D103+D104+D105</f>
        <v>28</v>
      </c>
      <c r="E106" s="100">
        <f t="shared" ref="E106:G106" si="0">E100+E101+E102+E103+E104+E105</f>
        <v>24</v>
      </c>
      <c r="F106" s="101">
        <f t="shared" si="0"/>
        <v>84</v>
      </c>
      <c r="G106" s="110">
        <f t="shared" si="0"/>
        <v>637</v>
      </c>
      <c r="H106" s="106"/>
      <c r="I106" s="101"/>
    </row>
    <row r="107" spans="1:10" x14ac:dyDescent="0.25">
      <c r="A107" s="173" t="s">
        <v>29</v>
      </c>
      <c r="B107" s="140" t="s">
        <v>88</v>
      </c>
      <c r="C107" s="112">
        <v>65</v>
      </c>
      <c r="D107" s="116">
        <v>2</v>
      </c>
      <c r="E107" s="98">
        <v>2</v>
      </c>
      <c r="F107" s="99">
        <v>50</v>
      </c>
      <c r="G107" s="108">
        <v>224</v>
      </c>
      <c r="H107" s="104"/>
      <c r="I107" s="99"/>
    </row>
    <row r="108" spans="1:10" ht="15.75" thickBot="1" x14ac:dyDescent="0.3">
      <c r="A108" s="175"/>
      <c r="B108" s="142" t="s">
        <v>82</v>
      </c>
      <c r="C108" s="113"/>
      <c r="D108" s="117"/>
      <c r="E108" s="96"/>
      <c r="F108" s="97">
        <v>13</v>
      </c>
      <c r="G108" s="109">
        <v>52</v>
      </c>
      <c r="H108" s="105"/>
      <c r="I108" s="97"/>
    </row>
    <row r="109" spans="1:10" ht="15.75" thickBot="1" x14ac:dyDescent="0.3">
      <c r="A109" s="127" t="s">
        <v>30</v>
      </c>
      <c r="B109" s="143"/>
      <c r="C109" s="114">
        <v>65</v>
      </c>
      <c r="D109" s="118">
        <v>2</v>
      </c>
      <c r="E109" s="100">
        <v>2</v>
      </c>
      <c r="F109" s="101">
        <v>63</v>
      </c>
      <c r="G109" s="110">
        <v>276</v>
      </c>
      <c r="H109" s="106"/>
      <c r="I109" s="101"/>
    </row>
    <row r="110" spans="1:10" ht="29.25" thickBot="1" x14ac:dyDescent="0.3">
      <c r="A110" s="129" t="s">
        <v>31</v>
      </c>
      <c r="B110" s="144"/>
      <c r="C110" s="115"/>
      <c r="D110" s="119">
        <f>D109+D106+D98</f>
        <v>42</v>
      </c>
      <c r="E110" s="102">
        <f t="shared" ref="E110:G110" si="1">E109+E106+E98</f>
        <v>36</v>
      </c>
      <c r="F110" s="103">
        <f t="shared" si="1"/>
        <v>191</v>
      </c>
      <c r="G110" s="111">
        <f t="shared" si="1"/>
        <v>1242</v>
      </c>
      <c r="H110" s="107"/>
      <c r="I110" s="103"/>
    </row>
    <row r="121" spans="1:9" ht="15.75" x14ac:dyDescent="0.25">
      <c r="A121" s="187" t="s">
        <v>0</v>
      </c>
      <c r="B121" s="187"/>
      <c r="C121" s="188"/>
      <c r="E121" s="189" t="s">
        <v>91</v>
      </c>
      <c r="F121" s="189"/>
      <c r="G121" s="189"/>
      <c r="H121" s="189"/>
      <c r="I121" s="189"/>
    </row>
    <row r="122" spans="1:9" ht="15.75" x14ac:dyDescent="0.25">
      <c r="A122" s="190" t="s">
        <v>93</v>
      </c>
      <c r="B122" s="191"/>
      <c r="C122" s="188"/>
    </row>
    <row r="123" spans="1:9" ht="15.75" x14ac:dyDescent="0.25">
      <c r="A123" s="187" t="s">
        <v>94</v>
      </c>
      <c r="B123" s="187"/>
      <c r="C123" s="187"/>
    </row>
    <row r="125" spans="1:9" x14ac:dyDescent="0.25">
      <c r="A125" s="192" t="s">
        <v>92</v>
      </c>
      <c r="B125" s="192"/>
      <c r="C125" s="192"/>
      <c r="D125" s="192"/>
      <c r="E125" s="192"/>
      <c r="F125" s="192"/>
      <c r="G125" s="192"/>
      <c r="H125" s="192"/>
      <c r="I125" s="192"/>
    </row>
    <row r="127" spans="1:9" ht="16.5" thickBot="1" x14ac:dyDescent="0.3">
      <c r="A127" s="168" t="s">
        <v>50</v>
      </c>
      <c r="B127" s="168"/>
    </row>
    <row r="128" spans="1:9" ht="43.5" x14ac:dyDescent="0.25">
      <c r="A128" s="125" t="s">
        <v>3</v>
      </c>
      <c r="B128" s="138" t="s">
        <v>4</v>
      </c>
      <c r="C128" s="134" t="s">
        <v>5</v>
      </c>
      <c r="D128" s="170" t="s">
        <v>6</v>
      </c>
      <c r="E128" s="171"/>
      <c r="F128" s="172"/>
      <c r="G128" s="133" t="s">
        <v>10</v>
      </c>
      <c r="H128" s="120" t="s">
        <v>11</v>
      </c>
      <c r="I128" s="136" t="s">
        <v>12</v>
      </c>
    </row>
    <row r="129" spans="1:10" ht="15.75" thickBot="1" x14ac:dyDescent="0.3">
      <c r="A129" s="126"/>
      <c r="B129" s="139"/>
      <c r="C129" s="95"/>
      <c r="D129" s="84" t="s">
        <v>7</v>
      </c>
      <c r="E129" s="85" t="s">
        <v>8</v>
      </c>
      <c r="F129" s="86" t="s">
        <v>9</v>
      </c>
      <c r="G129" s="92"/>
      <c r="H129" s="90"/>
      <c r="I129" s="86"/>
    </row>
    <row r="130" spans="1:10" x14ac:dyDescent="0.25">
      <c r="A130" s="173" t="s">
        <v>18</v>
      </c>
      <c r="B130" s="140"/>
      <c r="C130" s="112"/>
      <c r="D130" s="116"/>
      <c r="E130" s="98"/>
      <c r="F130" s="99"/>
      <c r="G130" s="108"/>
      <c r="H130" s="104"/>
      <c r="I130" s="99"/>
    </row>
    <row r="131" spans="1:10" ht="45" x14ac:dyDescent="0.25">
      <c r="A131" s="174"/>
      <c r="B131" s="141" t="s">
        <v>51</v>
      </c>
      <c r="C131" s="94">
        <v>160</v>
      </c>
      <c r="D131" s="82">
        <v>5</v>
      </c>
      <c r="E131" s="78">
        <v>9</v>
      </c>
      <c r="F131" s="83">
        <v>18</v>
      </c>
      <c r="G131" s="91">
        <v>173</v>
      </c>
      <c r="H131" s="89"/>
      <c r="I131" s="83"/>
    </row>
    <row r="132" spans="1:10" x14ac:dyDescent="0.25">
      <c r="A132" s="174"/>
      <c r="B132" s="141" t="s">
        <v>40</v>
      </c>
      <c r="C132" s="94">
        <v>30</v>
      </c>
      <c r="D132" s="82">
        <v>2</v>
      </c>
      <c r="E132" s="78">
        <v>1</v>
      </c>
      <c r="F132" s="83">
        <v>16</v>
      </c>
      <c r="G132" s="91">
        <v>82</v>
      </c>
      <c r="H132" s="89"/>
      <c r="I132" s="83"/>
    </row>
    <row r="133" spans="1:10" ht="15.75" thickBot="1" x14ac:dyDescent="0.3">
      <c r="A133" s="175"/>
      <c r="B133" s="142" t="s">
        <v>33</v>
      </c>
      <c r="C133" s="113">
        <v>200</v>
      </c>
      <c r="D133" s="117"/>
      <c r="E133" s="96"/>
      <c r="F133" s="97">
        <v>18</v>
      </c>
      <c r="G133" s="109">
        <v>70</v>
      </c>
      <c r="H133" s="105"/>
      <c r="I133" s="97"/>
    </row>
    <row r="134" spans="1:10" s="137" customFormat="1" ht="15.75" thickBot="1" x14ac:dyDescent="0.3">
      <c r="A134" s="127" t="s">
        <v>17</v>
      </c>
      <c r="B134" s="143"/>
      <c r="C134" s="114"/>
      <c r="D134" s="118">
        <v>7</v>
      </c>
      <c r="E134" s="100">
        <v>10</v>
      </c>
      <c r="F134" s="101">
        <v>52</v>
      </c>
      <c r="G134" s="110">
        <v>325</v>
      </c>
      <c r="H134" s="106"/>
      <c r="I134" s="101"/>
      <c r="J134" s="87"/>
    </row>
    <row r="135" spans="1:10" ht="29.25" hidden="1" thickBot="1" x14ac:dyDescent="0.3">
      <c r="A135" s="127" t="s">
        <v>19</v>
      </c>
      <c r="B135" s="143"/>
      <c r="C135" s="114"/>
      <c r="D135" s="118"/>
      <c r="E135" s="100"/>
      <c r="F135" s="101"/>
      <c r="G135" s="110"/>
      <c r="H135" s="106"/>
      <c r="I135" s="101"/>
    </row>
    <row r="136" spans="1:10" ht="30" x14ac:dyDescent="0.25">
      <c r="A136" s="173" t="s">
        <v>26</v>
      </c>
      <c r="B136" s="140" t="s">
        <v>52</v>
      </c>
      <c r="C136" s="112">
        <v>250</v>
      </c>
      <c r="D136" s="116">
        <v>8</v>
      </c>
      <c r="E136" s="98">
        <v>2</v>
      </c>
      <c r="F136" s="99">
        <v>18</v>
      </c>
      <c r="G136" s="108">
        <v>126</v>
      </c>
      <c r="H136" s="104"/>
      <c r="I136" s="99"/>
    </row>
    <row r="137" spans="1:10" ht="30" x14ac:dyDescent="0.25">
      <c r="A137" s="174"/>
      <c r="B137" s="141" t="s">
        <v>53</v>
      </c>
      <c r="C137" s="94">
        <v>190</v>
      </c>
      <c r="D137" s="82">
        <v>16</v>
      </c>
      <c r="E137" s="78">
        <v>13</v>
      </c>
      <c r="F137" s="83">
        <v>29</v>
      </c>
      <c r="G137" s="91">
        <v>292</v>
      </c>
      <c r="H137" s="89"/>
      <c r="I137" s="83"/>
    </row>
    <row r="138" spans="1:10" x14ac:dyDescent="0.25">
      <c r="A138" s="174"/>
      <c r="B138" s="141" t="s">
        <v>25</v>
      </c>
      <c r="C138" s="94">
        <v>200</v>
      </c>
      <c r="D138" s="82">
        <v>1</v>
      </c>
      <c r="E138" s="78">
        <v>1</v>
      </c>
      <c r="F138" s="83">
        <v>12</v>
      </c>
      <c r="G138" s="91">
        <v>61</v>
      </c>
      <c r="H138" s="89"/>
      <c r="I138" s="83"/>
    </row>
    <row r="139" spans="1:10" x14ac:dyDescent="0.25">
      <c r="A139" s="174"/>
      <c r="B139" s="141" t="s">
        <v>40</v>
      </c>
      <c r="C139" s="94">
        <v>30</v>
      </c>
      <c r="D139" s="82">
        <v>2</v>
      </c>
      <c r="E139" s="78">
        <v>1</v>
      </c>
      <c r="F139" s="83">
        <v>16</v>
      </c>
      <c r="G139" s="91">
        <v>82</v>
      </c>
      <c r="H139" s="89"/>
      <c r="I139" s="83"/>
    </row>
    <row r="140" spans="1:10" ht="15.75" thickBot="1" x14ac:dyDescent="0.3">
      <c r="A140" s="175"/>
      <c r="B140" s="142" t="s">
        <v>24</v>
      </c>
      <c r="C140" s="113">
        <v>38</v>
      </c>
      <c r="D140" s="117">
        <v>2</v>
      </c>
      <c r="E140" s="96"/>
      <c r="F140" s="97">
        <v>17</v>
      </c>
      <c r="G140" s="109">
        <v>38</v>
      </c>
      <c r="H140" s="105"/>
      <c r="I140" s="97"/>
    </row>
    <row r="141" spans="1:10" ht="15.75" thickBot="1" x14ac:dyDescent="0.3">
      <c r="A141" s="127" t="s">
        <v>27</v>
      </c>
      <c r="B141" s="143"/>
      <c r="C141" s="114"/>
      <c r="D141" s="118">
        <v>29</v>
      </c>
      <c r="E141" s="100">
        <v>17</v>
      </c>
      <c r="F141" s="101">
        <v>92</v>
      </c>
      <c r="G141" s="110">
        <v>599</v>
      </c>
      <c r="H141" s="106"/>
      <c r="I141" s="101"/>
    </row>
    <row r="142" spans="1:10" x14ac:dyDescent="0.25">
      <c r="A142" s="173" t="s">
        <v>29</v>
      </c>
      <c r="B142" s="140" t="s">
        <v>87</v>
      </c>
      <c r="C142" s="112">
        <v>70</v>
      </c>
      <c r="D142" s="116">
        <v>3</v>
      </c>
      <c r="E142" s="98">
        <v>3</v>
      </c>
      <c r="F142" s="99">
        <v>30</v>
      </c>
      <c r="G142" s="108">
        <v>159</v>
      </c>
      <c r="H142" s="104"/>
      <c r="I142" s="99"/>
    </row>
    <row r="143" spans="1:10" ht="15.75" thickBot="1" x14ac:dyDescent="0.3">
      <c r="A143" s="175"/>
      <c r="B143" s="142" t="s">
        <v>33</v>
      </c>
      <c r="C143" s="113">
        <v>200</v>
      </c>
      <c r="D143" s="117"/>
      <c r="E143" s="96"/>
      <c r="F143" s="97">
        <v>18</v>
      </c>
      <c r="G143" s="109">
        <v>70</v>
      </c>
      <c r="H143" s="105"/>
      <c r="I143" s="97"/>
    </row>
    <row r="144" spans="1:10" ht="15.75" thickBot="1" x14ac:dyDescent="0.3">
      <c r="A144" s="127" t="s">
        <v>30</v>
      </c>
      <c r="B144" s="143"/>
      <c r="C144" s="114"/>
      <c r="D144" s="118">
        <v>3</v>
      </c>
      <c r="E144" s="100">
        <v>3</v>
      </c>
      <c r="F144" s="101">
        <v>48</v>
      </c>
      <c r="G144" s="110">
        <v>229</v>
      </c>
      <c r="H144" s="106"/>
      <c r="I144" s="101"/>
    </row>
    <row r="145" spans="1:10" ht="29.25" thickBot="1" x14ac:dyDescent="0.3">
      <c r="A145" s="129" t="s">
        <v>31</v>
      </c>
      <c r="B145" s="144"/>
      <c r="C145" s="115"/>
      <c r="D145" s="119">
        <v>39</v>
      </c>
      <c r="E145" s="102">
        <v>30</v>
      </c>
      <c r="F145" s="103">
        <v>192</v>
      </c>
      <c r="G145" s="111">
        <v>1153</v>
      </c>
      <c r="H145" s="107"/>
      <c r="I145" s="103"/>
    </row>
    <row r="147" spans="1:10" x14ac:dyDescent="0.25">
      <c r="A147" s="193" t="s">
        <v>92</v>
      </c>
      <c r="B147" s="193"/>
      <c r="C147" s="193"/>
      <c r="D147" s="193"/>
      <c r="E147" s="193"/>
      <c r="F147" s="193"/>
    </row>
    <row r="148" spans="1:10" x14ac:dyDescent="0.25">
      <c r="A148" s="194"/>
      <c r="B148" s="194"/>
      <c r="C148" s="194"/>
      <c r="D148" s="194"/>
      <c r="E148" s="194"/>
      <c r="F148" s="194"/>
    </row>
    <row r="149" spans="1:10" ht="16.5" thickBot="1" x14ac:dyDescent="0.3">
      <c r="A149" s="168" t="s">
        <v>54</v>
      </c>
      <c r="B149" s="168"/>
    </row>
    <row r="150" spans="1:10" ht="43.5" x14ac:dyDescent="0.25">
      <c r="A150" s="125" t="s">
        <v>3</v>
      </c>
      <c r="B150" s="138" t="s">
        <v>4</v>
      </c>
      <c r="C150" s="134" t="s">
        <v>5</v>
      </c>
      <c r="D150" s="170" t="s">
        <v>6</v>
      </c>
      <c r="E150" s="171"/>
      <c r="F150" s="172"/>
      <c r="G150" s="133" t="s">
        <v>10</v>
      </c>
      <c r="H150" s="120" t="s">
        <v>11</v>
      </c>
      <c r="I150" s="136" t="s">
        <v>12</v>
      </c>
    </row>
    <row r="151" spans="1:10" ht="15.75" thickBot="1" x14ac:dyDescent="0.3">
      <c r="A151" s="126"/>
      <c r="B151" s="139"/>
      <c r="C151" s="95"/>
      <c r="D151" s="84" t="s">
        <v>7</v>
      </c>
      <c r="E151" s="85" t="s">
        <v>8</v>
      </c>
      <c r="F151" s="86" t="s">
        <v>9</v>
      </c>
      <c r="G151" s="92"/>
      <c r="H151" s="90"/>
      <c r="I151" s="86"/>
    </row>
    <row r="152" spans="1:10" x14ac:dyDescent="0.25">
      <c r="A152" s="173" t="s">
        <v>18</v>
      </c>
      <c r="B152" s="140"/>
      <c r="C152" s="112"/>
      <c r="D152" s="116"/>
      <c r="E152" s="98"/>
      <c r="F152" s="99"/>
      <c r="G152" s="108"/>
      <c r="H152" s="104"/>
      <c r="I152" s="99"/>
    </row>
    <row r="153" spans="1:10" ht="30" x14ac:dyDescent="0.25">
      <c r="A153" s="174"/>
      <c r="B153" s="141" t="s">
        <v>55</v>
      </c>
      <c r="C153" s="94">
        <v>170</v>
      </c>
      <c r="D153" s="82">
        <v>6</v>
      </c>
      <c r="E153" s="78">
        <v>6</v>
      </c>
      <c r="F153" s="83">
        <v>23</v>
      </c>
      <c r="G153" s="91">
        <v>185</v>
      </c>
      <c r="H153" s="89"/>
      <c r="I153" s="83"/>
    </row>
    <row r="154" spans="1:10" x14ac:dyDescent="0.25">
      <c r="A154" s="174"/>
      <c r="B154" s="141" t="s">
        <v>40</v>
      </c>
      <c r="C154" s="94">
        <v>30</v>
      </c>
      <c r="D154" s="82">
        <v>2</v>
      </c>
      <c r="E154" s="78">
        <v>1</v>
      </c>
      <c r="F154" s="83">
        <v>16</v>
      </c>
      <c r="G154" s="91">
        <v>82</v>
      </c>
      <c r="H154" s="89"/>
      <c r="I154" s="83"/>
    </row>
    <row r="155" spans="1:10" ht="15.75" thickBot="1" x14ac:dyDescent="0.3">
      <c r="A155" s="175"/>
      <c r="B155" s="142" t="s">
        <v>33</v>
      </c>
      <c r="C155" s="113">
        <v>180</v>
      </c>
      <c r="D155" s="117"/>
      <c r="E155" s="96"/>
      <c r="F155" s="97">
        <v>16</v>
      </c>
      <c r="G155" s="109">
        <v>63</v>
      </c>
      <c r="H155" s="105"/>
      <c r="I155" s="97"/>
    </row>
    <row r="156" spans="1:10" ht="15.75" thickBot="1" x14ac:dyDescent="0.3">
      <c r="A156" s="127" t="s">
        <v>17</v>
      </c>
      <c r="B156" s="143"/>
      <c r="C156" s="114"/>
      <c r="D156" s="118">
        <f>D153+D154+D155</f>
        <v>8</v>
      </c>
      <c r="E156" s="100">
        <f t="shared" ref="E156:G156" si="2">E153+E154+E155</f>
        <v>7</v>
      </c>
      <c r="F156" s="101">
        <f t="shared" si="2"/>
        <v>55</v>
      </c>
      <c r="G156" s="110">
        <f t="shared" si="2"/>
        <v>330</v>
      </c>
      <c r="H156" s="106"/>
      <c r="I156" s="101"/>
    </row>
    <row r="157" spans="1:10" s="137" customFormat="1" ht="29.25" hidden="1" thickBot="1" x14ac:dyDescent="0.3">
      <c r="A157" s="127" t="s">
        <v>19</v>
      </c>
      <c r="B157" s="143"/>
      <c r="C157" s="114"/>
      <c r="D157" s="118"/>
      <c r="E157" s="100"/>
      <c r="F157" s="101"/>
      <c r="G157" s="110"/>
      <c r="H157" s="106"/>
      <c r="I157" s="101"/>
      <c r="J157" s="87"/>
    </row>
    <row r="158" spans="1:10" ht="45" x14ac:dyDescent="0.25">
      <c r="A158" s="173" t="s">
        <v>26</v>
      </c>
      <c r="B158" s="140" t="s">
        <v>80</v>
      </c>
      <c r="C158" s="112">
        <v>180</v>
      </c>
      <c r="D158" s="116">
        <v>6</v>
      </c>
      <c r="E158" s="98">
        <v>6</v>
      </c>
      <c r="F158" s="99">
        <v>16</v>
      </c>
      <c r="G158" s="108">
        <v>142</v>
      </c>
      <c r="H158" s="104"/>
      <c r="I158" s="99"/>
    </row>
    <row r="159" spans="1:10" x14ac:dyDescent="0.25">
      <c r="A159" s="174"/>
      <c r="B159" s="141" t="s">
        <v>89</v>
      </c>
      <c r="C159" s="94">
        <v>80</v>
      </c>
      <c r="D159" s="82">
        <v>11</v>
      </c>
      <c r="E159" s="78">
        <v>4</v>
      </c>
      <c r="F159" s="83">
        <v>3</v>
      </c>
      <c r="G159" s="91">
        <v>91</v>
      </c>
      <c r="H159" s="89"/>
      <c r="I159" s="83"/>
    </row>
    <row r="160" spans="1:10" x14ac:dyDescent="0.25">
      <c r="A160" s="174"/>
      <c r="B160" s="141" t="s">
        <v>56</v>
      </c>
      <c r="C160" s="94">
        <v>120</v>
      </c>
      <c r="D160" s="82">
        <v>4</v>
      </c>
      <c r="E160" s="78">
        <v>4</v>
      </c>
      <c r="F160" s="83">
        <v>26</v>
      </c>
      <c r="G160" s="91">
        <v>151</v>
      </c>
      <c r="H160" s="89"/>
      <c r="I160" s="83"/>
    </row>
    <row r="161" spans="1:9" x14ac:dyDescent="0.25">
      <c r="A161" s="174"/>
      <c r="B161" s="141" t="s">
        <v>25</v>
      </c>
      <c r="C161" s="94">
        <v>180</v>
      </c>
      <c r="D161" s="82">
        <v>1</v>
      </c>
      <c r="E161" s="78">
        <v>1</v>
      </c>
      <c r="F161" s="83">
        <v>11</v>
      </c>
      <c r="G161" s="91">
        <v>55</v>
      </c>
      <c r="H161" s="89"/>
      <c r="I161" s="83"/>
    </row>
    <row r="162" spans="1:9" x14ac:dyDescent="0.25">
      <c r="A162" s="174"/>
      <c r="B162" s="141" t="s">
        <v>40</v>
      </c>
      <c r="C162" s="94">
        <v>30</v>
      </c>
      <c r="D162" s="82">
        <v>2</v>
      </c>
      <c r="E162" s="78">
        <v>1</v>
      </c>
      <c r="F162" s="83">
        <v>16</v>
      </c>
      <c r="G162" s="91">
        <v>82</v>
      </c>
      <c r="H162" s="89"/>
      <c r="I162" s="83"/>
    </row>
    <row r="163" spans="1:9" ht="15.75" thickBot="1" x14ac:dyDescent="0.3">
      <c r="A163" s="175"/>
      <c r="B163" s="142" t="s">
        <v>24</v>
      </c>
      <c r="C163" s="113">
        <v>38</v>
      </c>
      <c r="D163" s="117">
        <v>2</v>
      </c>
      <c r="E163" s="96"/>
      <c r="F163" s="97">
        <v>17</v>
      </c>
      <c r="G163" s="109">
        <v>38</v>
      </c>
      <c r="H163" s="105"/>
      <c r="I163" s="97"/>
    </row>
    <row r="164" spans="1:9" ht="15.75" thickBot="1" x14ac:dyDescent="0.3">
      <c r="A164" s="127" t="s">
        <v>27</v>
      </c>
      <c r="B164" s="143"/>
      <c r="C164" s="114"/>
      <c r="D164" s="118">
        <v>26</v>
      </c>
      <c r="E164" s="100">
        <v>16</v>
      </c>
      <c r="F164" s="101">
        <v>89</v>
      </c>
      <c r="G164" s="110">
        <v>559</v>
      </c>
      <c r="H164" s="106"/>
      <c r="I164" s="101"/>
    </row>
    <row r="165" spans="1:9" x14ac:dyDescent="0.25">
      <c r="A165" s="173" t="s">
        <v>29</v>
      </c>
      <c r="B165" s="140" t="s">
        <v>57</v>
      </c>
      <c r="C165" s="112">
        <v>70</v>
      </c>
      <c r="D165" s="116">
        <v>4</v>
      </c>
      <c r="E165" s="98">
        <v>6</v>
      </c>
      <c r="F165" s="99">
        <v>29</v>
      </c>
      <c r="G165" s="108">
        <v>189</v>
      </c>
      <c r="H165" s="104"/>
      <c r="I165" s="99"/>
    </row>
    <row r="166" spans="1:9" ht="15.75" thickBot="1" x14ac:dyDescent="0.3">
      <c r="A166" s="175"/>
      <c r="B166" s="142" t="s">
        <v>33</v>
      </c>
      <c r="C166" s="113">
        <v>180</v>
      </c>
      <c r="D166" s="117"/>
      <c r="E166" s="96"/>
      <c r="F166" s="97">
        <v>16</v>
      </c>
      <c r="G166" s="109">
        <v>63</v>
      </c>
      <c r="H166" s="105"/>
      <c r="I166" s="97"/>
    </row>
    <row r="167" spans="1:9" ht="15.75" thickBot="1" x14ac:dyDescent="0.3">
      <c r="A167" s="127" t="s">
        <v>30</v>
      </c>
      <c r="B167" s="143"/>
      <c r="C167" s="114"/>
      <c r="D167" s="118">
        <f>D165+D166</f>
        <v>4</v>
      </c>
      <c r="E167" s="100">
        <f t="shared" ref="E167:G167" si="3">E165+E166</f>
        <v>6</v>
      </c>
      <c r="F167" s="101">
        <f t="shared" si="3"/>
        <v>45</v>
      </c>
      <c r="G167" s="110">
        <f t="shared" si="3"/>
        <v>252</v>
      </c>
      <c r="H167" s="106"/>
      <c r="I167" s="101"/>
    </row>
    <row r="168" spans="1:9" ht="29.25" thickBot="1" x14ac:dyDescent="0.3">
      <c r="A168" s="129" t="s">
        <v>31</v>
      </c>
      <c r="B168" s="144"/>
      <c r="C168" s="115"/>
      <c r="D168" s="119">
        <f>D167+D164+D156</f>
        <v>38</v>
      </c>
      <c r="E168" s="102">
        <f t="shared" ref="E168:G168" si="4">E167+E164+E156</f>
        <v>29</v>
      </c>
      <c r="F168" s="103">
        <f t="shared" si="4"/>
        <v>189</v>
      </c>
      <c r="G168" s="111">
        <f t="shared" si="4"/>
        <v>1141</v>
      </c>
      <c r="H168" s="107"/>
      <c r="I168" s="103"/>
    </row>
    <row r="179" spans="1:10" ht="15.75" x14ac:dyDescent="0.25">
      <c r="A179" s="187" t="s">
        <v>0</v>
      </c>
      <c r="B179" s="187"/>
      <c r="C179" s="188"/>
      <c r="E179" s="189" t="s">
        <v>91</v>
      </c>
      <c r="F179" s="189"/>
      <c r="G179" s="189"/>
      <c r="H179" s="189"/>
      <c r="I179" s="189"/>
    </row>
    <row r="180" spans="1:10" ht="15.75" x14ac:dyDescent="0.25">
      <c r="A180" s="190" t="s">
        <v>93</v>
      </c>
      <c r="B180" s="191"/>
      <c r="C180" s="188"/>
    </row>
    <row r="181" spans="1:10" ht="15.75" x14ac:dyDescent="0.25">
      <c r="A181" s="187" t="s">
        <v>94</v>
      </c>
      <c r="B181" s="187"/>
      <c r="C181" s="187"/>
    </row>
    <row r="183" spans="1:10" x14ac:dyDescent="0.25">
      <c r="A183" s="192" t="s">
        <v>92</v>
      </c>
      <c r="B183" s="192"/>
      <c r="C183" s="192"/>
      <c r="D183" s="192"/>
      <c r="E183" s="192"/>
      <c r="F183" s="192"/>
      <c r="G183" s="192"/>
      <c r="H183" s="192"/>
      <c r="I183" s="192"/>
    </row>
    <row r="185" spans="1:10" ht="16.5" thickBot="1" x14ac:dyDescent="0.3">
      <c r="A185" s="168" t="s">
        <v>58</v>
      </c>
      <c r="B185" s="168"/>
    </row>
    <row r="186" spans="1:10" ht="43.5" x14ac:dyDescent="0.25">
      <c r="A186" s="125" t="s">
        <v>3</v>
      </c>
      <c r="B186" s="138" t="s">
        <v>4</v>
      </c>
      <c r="C186" s="134" t="s">
        <v>5</v>
      </c>
      <c r="D186" s="170" t="s">
        <v>6</v>
      </c>
      <c r="E186" s="171"/>
      <c r="F186" s="172"/>
      <c r="G186" s="133" t="s">
        <v>10</v>
      </c>
      <c r="H186" s="120" t="s">
        <v>11</v>
      </c>
      <c r="I186" s="136" t="s">
        <v>12</v>
      </c>
    </row>
    <row r="187" spans="1:10" ht="15.75" thickBot="1" x14ac:dyDescent="0.3">
      <c r="A187" s="126"/>
      <c r="B187" s="139"/>
      <c r="C187" s="95"/>
      <c r="D187" s="84" t="s">
        <v>7</v>
      </c>
      <c r="E187" s="85" t="s">
        <v>8</v>
      </c>
      <c r="F187" s="86" t="s">
        <v>9</v>
      </c>
      <c r="G187" s="92"/>
      <c r="H187" s="90"/>
      <c r="I187" s="86"/>
    </row>
    <row r="188" spans="1:10" s="137" customFormat="1" x14ac:dyDescent="0.25">
      <c r="A188" s="173" t="s">
        <v>18</v>
      </c>
      <c r="B188" s="140"/>
      <c r="C188" s="112"/>
      <c r="D188" s="116"/>
      <c r="E188" s="98"/>
      <c r="F188" s="99"/>
      <c r="G188" s="108"/>
      <c r="H188" s="104"/>
      <c r="I188" s="99"/>
      <c r="J188" s="87"/>
    </row>
    <row r="189" spans="1:10" ht="30" x14ac:dyDescent="0.25">
      <c r="A189" s="174"/>
      <c r="B189" s="141" t="s">
        <v>59</v>
      </c>
      <c r="C189" s="94">
        <v>160</v>
      </c>
      <c r="D189" s="82">
        <v>5</v>
      </c>
      <c r="E189" s="78">
        <v>7</v>
      </c>
      <c r="F189" s="83">
        <v>20</v>
      </c>
      <c r="G189" s="91">
        <v>164</v>
      </c>
      <c r="H189" s="89"/>
      <c r="I189" s="83"/>
    </row>
    <row r="190" spans="1:10" x14ac:dyDescent="0.25">
      <c r="A190" s="174"/>
      <c r="B190" s="141" t="s">
        <v>40</v>
      </c>
      <c r="C190" s="94">
        <v>30</v>
      </c>
      <c r="D190" s="82">
        <v>2</v>
      </c>
      <c r="E190" s="78">
        <v>1</v>
      </c>
      <c r="F190" s="83">
        <v>16</v>
      </c>
      <c r="G190" s="91">
        <v>82</v>
      </c>
      <c r="H190" s="89"/>
      <c r="I190" s="83"/>
    </row>
    <row r="191" spans="1:10" ht="30.75" thickBot="1" x14ac:dyDescent="0.3">
      <c r="A191" s="175"/>
      <c r="B191" s="142" t="s">
        <v>60</v>
      </c>
      <c r="C191" s="113">
        <v>180</v>
      </c>
      <c r="D191" s="117">
        <v>5</v>
      </c>
      <c r="E191" s="96">
        <v>5</v>
      </c>
      <c r="F191" s="97">
        <v>7</v>
      </c>
      <c r="G191" s="109">
        <v>92</v>
      </c>
      <c r="H191" s="105"/>
      <c r="I191" s="97"/>
    </row>
    <row r="192" spans="1:10" ht="15.75" thickBot="1" x14ac:dyDescent="0.3">
      <c r="A192" s="127" t="s">
        <v>17</v>
      </c>
      <c r="B192" s="143"/>
      <c r="C192" s="114">
        <v>370</v>
      </c>
      <c r="D192" s="118">
        <v>12</v>
      </c>
      <c r="E192" s="100">
        <v>13</v>
      </c>
      <c r="F192" s="101">
        <v>43</v>
      </c>
      <c r="G192" s="110">
        <v>338</v>
      </c>
      <c r="H192" s="106"/>
      <c r="I192" s="101"/>
    </row>
    <row r="193" spans="1:9" ht="29.25" hidden="1" thickBot="1" x14ac:dyDescent="0.3">
      <c r="A193" s="127" t="s">
        <v>19</v>
      </c>
      <c r="B193" s="143"/>
      <c r="C193" s="114"/>
      <c r="D193" s="118"/>
      <c r="E193" s="100"/>
      <c r="F193" s="101"/>
      <c r="G193" s="110"/>
      <c r="H193" s="106"/>
      <c r="I193" s="101"/>
    </row>
    <row r="194" spans="1:9" ht="30" x14ac:dyDescent="0.25">
      <c r="A194" s="173" t="s">
        <v>26</v>
      </c>
      <c r="B194" s="140" t="s">
        <v>61</v>
      </c>
      <c r="C194" s="112">
        <v>250</v>
      </c>
      <c r="D194" s="116">
        <v>6</v>
      </c>
      <c r="E194" s="98">
        <v>5</v>
      </c>
      <c r="F194" s="99">
        <v>12</v>
      </c>
      <c r="G194" s="108">
        <v>140</v>
      </c>
      <c r="H194" s="104"/>
      <c r="I194" s="99"/>
    </row>
    <row r="195" spans="1:9" ht="30" x14ac:dyDescent="0.25">
      <c r="A195" s="174"/>
      <c r="B195" s="141" t="s">
        <v>62</v>
      </c>
      <c r="C195" s="94">
        <v>80</v>
      </c>
      <c r="D195" s="82">
        <v>9</v>
      </c>
      <c r="E195" s="78">
        <v>6</v>
      </c>
      <c r="F195" s="83">
        <v>4</v>
      </c>
      <c r="G195" s="91">
        <v>105</v>
      </c>
      <c r="H195" s="89"/>
      <c r="I195" s="83"/>
    </row>
    <row r="196" spans="1:9" x14ac:dyDescent="0.25">
      <c r="A196" s="174"/>
      <c r="B196" s="141" t="s">
        <v>63</v>
      </c>
      <c r="C196" s="94">
        <v>110</v>
      </c>
      <c r="D196" s="82">
        <v>3</v>
      </c>
      <c r="E196" s="78">
        <v>3</v>
      </c>
      <c r="F196" s="83">
        <v>19</v>
      </c>
      <c r="G196" s="91">
        <v>117</v>
      </c>
      <c r="H196" s="89"/>
      <c r="I196" s="83"/>
    </row>
    <row r="197" spans="1:9" x14ac:dyDescent="0.25">
      <c r="A197" s="174"/>
      <c r="B197" s="141" t="s">
        <v>25</v>
      </c>
      <c r="C197" s="94">
        <v>180</v>
      </c>
      <c r="D197" s="82">
        <v>1</v>
      </c>
      <c r="E197" s="78">
        <v>1</v>
      </c>
      <c r="F197" s="83">
        <v>11</v>
      </c>
      <c r="G197" s="91">
        <v>55</v>
      </c>
      <c r="H197" s="89"/>
      <c r="I197" s="83"/>
    </row>
    <row r="198" spans="1:9" x14ac:dyDescent="0.25">
      <c r="A198" s="174"/>
      <c r="B198" s="141" t="s">
        <v>40</v>
      </c>
      <c r="C198" s="94">
        <v>30</v>
      </c>
      <c r="D198" s="82">
        <v>2</v>
      </c>
      <c r="E198" s="78">
        <v>1</v>
      </c>
      <c r="F198" s="83">
        <v>16</v>
      </c>
      <c r="G198" s="91">
        <v>82</v>
      </c>
      <c r="H198" s="89"/>
      <c r="I198" s="83"/>
    </row>
    <row r="199" spans="1:9" ht="15.75" thickBot="1" x14ac:dyDescent="0.3">
      <c r="A199" s="175"/>
      <c r="B199" s="142" t="s">
        <v>24</v>
      </c>
      <c r="C199" s="113">
        <v>45</v>
      </c>
      <c r="D199" s="117">
        <v>3</v>
      </c>
      <c r="E199" s="96"/>
      <c r="F199" s="97">
        <v>20</v>
      </c>
      <c r="G199" s="109">
        <v>45</v>
      </c>
      <c r="H199" s="105"/>
      <c r="I199" s="97"/>
    </row>
    <row r="200" spans="1:9" ht="15.75" thickBot="1" x14ac:dyDescent="0.3">
      <c r="A200" s="127" t="s">
        <v>27</v>
      </c>
      <c r="B200" s="143"/>
      <c r="C200" s="114">
        <v>695</v>
      </c>
      <c r="D200" s="118">
        <v>24</v>
      </c>
      <c r="E200" s="100">
        <v>16</v>
      </c>
      <c r="F200" s="101">
        <v>82</v>
      </c>
      <c r="G200" s="110">
        <v>544</v>
      </c>
      <c r="H200" s="106"/>
      <c r="I200" s="101"/>
    </row>
    <row r="201" spans="1:9" x14ac:dyDescent="0.25">
      <c r="A201" s="128" t="s">
        <v>29</v>
      </c>
      <c r="B201" s="140" t="s">
        <v>88</v>
      </c>
      <c r="C201" s="112">
        <v>35</v>
      </c>
      <c r="D201" s="116">
        <v>3</v>
      </c>
      <c r="E201" s="98">
        <v>4</v>
      </c>
      <c r="F201" s="99">
        <v>26</v>
      </c>
      <c r="G201" s="108">
        <v>146</v>
      </c>
      <c r="H201" s="104"/>
      <c r="I201" s="99"/>
    </row>
    <row r="202" spans="1:9" ht="15.75" thickBot="1" x14ac:dyDescent="0.3">
      <c r="A202" s="130"/>
      <c r="B202" s="142" t="s">
        <v>33</v>
      </c>
      <c r="C202" s="113">
        <v>180</v>
      </c>
      <c r="D202" s="117"/>
      <c r="E202" s="96"/>
      <c r="F202" s="97">
        <v>16</v>
      </c>
      <c r="G202" s="109">
        <v>63</v>
      </c>
      <c r="H202" s="105"/>
      <c r="I202" s="97"/>
    </row>
    <row r="203" spans="1:9" ht="15.75" thickBot="1" x14ac:dyDescent="0.3">
      <c r="A203" s="127" t="s">
        <v>30</v>
      </c>
      <c r="B203" s="143"/>
      <c r="C203" s="114"/>
      <c r="D203" s="118">
        <v>3</v>
      </c>
      <c r="E203" s="100">
        <v>4</v>
      </c>
      <c r="F203" s="101">
        <v>42</v>
      </c>
      <c r="G203" s="110">
        <v>209</v>
      </c>
      <c r="H203" s="106"/>
      <c r="I203" s="101"/>
    </row>
    <row r="204" spans="1:9" ht="29.25" thickBot="1" x14ac:dyDescent="0.3">
      <c r="A204" s="129" t="s">
        <v>31</v>
      </c>
      <c r="B204" s="144"/>
      <c r="C204" s="115"/>
      <c r="D204" s="119">
        <v>39</v>
      </c>
      <c r="E204" s="102">
        <v>33</v>
      </c>
      <c r="F204" s="103">
        <v>167</v>
      </c>
      <c r="G204" s="111">
        <v>1091</v>
      </c>
      <c r="H204" s="107"/>
      <c r="I204" s="103"/>
    </row>
    <row r="206" spans="1:9" x14ac:dyDescent="0.25">
      <c r="A206" s="193" t="s">
        <v>92</v>
      </c>
      <c r="B206" s="193"/>
      <c r="C206" s="193"/>
      <c r="D206" s="193"/>
      <c r="E206" s="193"/>
      <c r="F206" s="193"/>
    </row>
    <row r="207" spans="1:9" x14ac:dyDescent="0.25">
      <c r="A207" s="194"/>
      <c r="B207" s="194"/>
      <c r="C207" s="194"/>
      <c r="D207" s="194"/>
      <c r="E207" s="194"/>
      <c r="F207" s="194"/>
    </row>
    <row r="208" spans="1:9" ht="16.5" thickBot="1" x14ac:dyDescent="0.3">
      <c r="A208" s="168" t="s">
        <v>66</v>
      </c>
      <c r="B208" s="168"/>
    </row>
    <row r="209" spans="1:10" ht="43.5" x14ac:dyDescent="0.25">
      <c r="A209" s="125" t="s">
        <v>3</v>
      </c>
      <c r="B209" s="138" t="s">
        <v>4</v>
      </c>
      <c r="C209" s="134" t="s">
        <v>5</v>
      </c>
      <c r="D209" s="170" t="s">
        <v>6</v>
      </c>
      <c r="E209" s="171"/>
      <c r="F209" s="172"/>
      <c r="G209" s="134" t="s">
        <v>10</v>
      </c>
      <c r="H209" s="135" t="s">
        <v>11</v>
      </c>
      <c r="I209" s="136" t="s">
        <v>12</v>
      </c>
    </row>
    <row r="210" spans="1:10" ht="15.75" thickBot="1" x14ac:dyDescent="0.3">
      <c r="A210" s="126"/>
      <c r="B210" s="139"/>
      <c r="C210" s="95"/>
      <c r="D210" s="84" t="s">
        <v>7</v>
      </c>
      <c r="E210" s="85" t="s">
        <v>8</v>
      </c>
      <c r="F210" s="86" t="s">
        <v>9</v>
      </c>
      <c r="G210" s="95"/>
      <c r="H210" s="84"/>
      <c r="I210" s="86"/>
    </row>
    <row r="211" spans="1:10" s="137" customFormat="1" ht="15.75" thickBot="1" x14ac:dyDescent="0.3">
      <c r="A211" s="131"/>
      <c r="B211" s="145"/>
      <c r="C211" s="123"/>
      <c r="D211" s="124"/>
      <c r="E211" s="121"/>
      <c r="F211" s="122"/>
      <c r="G211" s="123"/>
      <c r="H211" s="124"/>
      <c r="I211" s="122"/>
      <c r="J211" s="87"/>
    </row>
    <row r="212" spans="1:10" ht="45" x14ac:dyDescent="0.25">
      <c r="A212" s="176" t="s">
        <v>18</v>
      </c>
      <c r="B212" s="146" t="s">
        <v>67</v>
      </c>
      <c r="C212" s="93">
        <v>170</v>
      </c>
      <c r="D212" s="79">
        <v>5</v>
      </c>
      <c r="E212" s="80">
        <v>9</v>
      </c>
      <c r="F212" s="81">
        <v>22</v>
      </c>
      <c r="G212" s="93">
        <v>190</v>
      </c>
      <c r="H212" s="79"/>
      <c r="I212" s="81"/>
    </row>
    <row r="213" spans="1:10" x14ac:dyDescent="0.25">
      <c r="A213" s="177"/>
      <c r="B213" s="141" t="s">
        <v>40</v>
      </c>
      <c r="C213" s="94">
        <v>35</v>
      </c>
      <c r="D213" s="82">
        <v>3</v>
      </c>
      <c r="E213" s="78">
        <v>1</v>
      </c>
      <c r="F213" s="83">
        <v>19</v>
      </c>
      <c r="G213" s="94">
        <v>96</v>
      </c>
      <c r="H213" s="82"/>
      <c r="I213" s="83"/>
    </row>
    <row r="214" spans="1:10" ht="15.75" thickBot="1" x14ac:dyDescent="0.3">
      <c r="A214" s="178"/>
      <c r="B214" s="139" t="s">
        <v>90</v>
      </c>
      <c r="C214" s="95">
        <v>200</v>
      </c>
      <c r="D214" s="84"/>
      <c r="E214" s="85"/>
      <c r="F214" s="86">
        <v>13</v>
      </c>
      <c r="G214" s="95">
        <v>52</v>
      </c>
      <c r="H214" s="84"/>
      <c r="I214" s="86"/>
    </row>
    <row r="215" spans="1:10" ht="15.75" thickBot="1" x14ac:dyDescent="0.3">
      <c r="A215" s="127" t="s">
        <v>17</v>
      </c>
      <c r="B215" s="143"/>
      <c r="C215" s="114"/>
      <c r="D215" s="118">
        <v>8</v>
      </c>
      <c r="E215" s="100">
        <v>10</v>
      </c>
      <c r="F215" s="101">
        <v>54</v>
      </c>
      <c r="G215" s="114">
        <v>338</v>
      </c>
      <c r="H215" s="118"/>
      <c r="I215" s="101"/>
    </row>
    <row r="216" spans="1:10" ht="29.25" hidden="1" thickBot="1" x14ac:dyDescent="0.3">
      <c r="A216" s="127" t="s">
        <v>19</v>
      </c>
      <c r="B216" s="143"/>
      <c r="C216" s="114"/>
      <c r="D216" s="118"/>
      <c r="E216" s="100"/>
      <c r="F216" s="101"/>
      <c r="G216" s="114"/>
      <c r="H216" s="118"/>
      <c r="I216" s="101"/>
    </row>
    <row r="217" spans="1:10" ht="30" x14ac:dyDescent="0.25">
      <c r="A217" s="176" t="s">
        <v>26</v>
      </c>
      <c r="B217" s="140" t="s">
        <v>68</v>
      </c>
      <c r="C217" s="112">
        <v>200</v>
      </c>
      <c r="D217" s="116">
        <v>5</v>
      </c>
      <c r="E217" s="98">
        <v>2</v>
      </c>
      <c r="F217" s="99">
        <v>17</v>
      </c>
      <c r="G217" s="112">
        <v>114</v>
      </c>
      <c r="H217" s="116"/>
      <c r="I217" s="99"/>
    </row>
    <row r="218" spans="1:10" ht="30" x14ac:dyDescent="0.25">
      <c r="A218" s="177"/>
      <c r="B218" s="141" t="s">
        <v>84</v>
      </c>
      <c r="C218" s="94">
        <v>100</v>
      </c>
      <c r="D218" s="82">
        <v>17</v>
      </c>
      <c r="E218" s="78">
        <v>15</v>
      </c>
      <c r="F218" s="83">
        <v>13</v>
      </c>
      <c r="G218" s="94">
        <v>250</v>
      </c>
      <c r="H218" s="82"/>
      <c r="I218" s="83"/>
    </row>
    <row r="219" spans="1:10" ht="30" x14ac:dyDescent="0.25">
      <c r="A219" s="177"/>
      <c r="B219" s="141" t="s">
        <v>49</v>
      </c>
      <c r="C219" s="94">
        <v>110</v>
      </c>
      <c r="D219" s="82">
        <v>5</v>
      </c>
      <c r="E219" s="78">
        <v>4</v>
      </c>
      <c r="F219" s="83">
        <v>24</v>
      </c>
      <c r="G219" s="94">
        <v>158</v>
      </c>
      <c r="H219" s="82"/>
      <c r="I219" s="83"/>
    </row>
    <row r="220" spans="1:10" x14ac:dyDescent="0.25">
      <c r="A220" s="177"/>
      <c r="B220" s="141" t="s">
        <v>25</v>
      </c>
      <c r="C220" s="94">
        <v>200</v>
      </c>
      <c r="D220" s="82">
        <v>1</v>
      </c>
      <c r="E220" s="78">
        <v>1</v>
      </c>
      <c r="F220" s="83">
        <v>12</v>
      </c>
      <c r="G220" s="94">
        <v>61</v>
      </c>
      <c r="H220" s="82"/>
      <c r="I220" s="83"/>
    </row>
    <row r="221" spans="1:10" x14ac:dyDescent="0.25">
      <c r="A221" s="177"/>
      <c r="B221" s="141" t="s">
        <v>40</v>
      </c>
      <c r="C221" s="94">
        <v>30</v>
      </c>
      <c r="D221" s="82">
        <v>2</v>
      </c>
      <c r="E221" s="78">
        <v>1</v>
      </c>
      <c r="F221" s="83">
        <v>16</v>
      </c>
      <c r="G221" s="94">
        <v>82</v>
      </c>
      <c r="H221" s="82"/>
      <c r="I221" s="83"/>
    </row>
    <row r="222" spans="1:10" ht="15.75" thickBot="1" x14ac:dyDescent="0.3">
      <c r="A222" s="178"/>
      <c r="B222" s="142" t="s">
        <v>24</v>
      </c>
      <c r="C222" s="113">
        <v>38</v>
      </c>
      <c r="D222" s="117">
        <v>2</v>
      </c>
      <c r="E222" s="96"/>
      <c r="F222" s="97">
        <v>17</v>
      </c>
      <c r="G222" s="113">
        <v>38</v>
      </c>
      <c r="H222" s="117"/>
      <c r="I222" s="97"/>
    </row>
    <row r="223" spans="1:10" ht="15.75" thickBot="1" x14ac:dyDescent="0.3">
      <c r="A223" s="127" t="s">
        <v>27</v>
      </c>
      <c r="B223" s="143"/>
      <c r="C223" s="114"/>
      <c r="D223" s="118">
        <f>D217+D218+D219+D220+D221+D222</f>
        <v>32</v>
      </c>
      <c r="E223" s="100">
        <f t="shared" ref="E223:G223" si="5">E217+E218+E219+E220+E221+E222</f>
        <v>23</v>
      </c>
      <c r="F223" s="101">
        <f t="shared" si="5"/>
        <v>99</v>
      </c>
      <c r="G223" s="114">
        <f t="shared" si="5"/>
        <v>703</v>
      </c>
      <c r="H223" s="118"/>
      <c r="I223" s="101"/>
    </row>
    <row r="224" spans="1:10" x14ac:dyDescent="0.25">
      <c r="A224" s="176" t="s">
        <v>29</v>
      </c>
      <c r="B224" s="140" t="s">
        <v>86</v>
      </c>
      <c r="C224" s="112">
        <v>80</v>
      </c>
      <c r="D224" s="116">
        <v>4</v>
      </c>
      <c r="E224" s="98">
        <v>4</v>
      </c>
      <c r="F224" s="99">
        <v>24</v>
      </c>
      <c r="G224" s="112">
        <v>149</v>
      </c>
      <c r="H224" s="116"/>
      <c r="I224" s="99"/>
    </row>
    <row r="225" spans="1:10" ht="15.75" thickBot="1" x14ac:dyDescent="0.3">
      <c r="A225" s="178"/>
      <c r="B225" s="142" t="s">
        <v>33</v>
      </c>
      <c r="C225" s="113">
        <v>200</v>
      </c>
      <c r="D225" s="117"/>
      <c r="E225" s="96"/>
      <c r="F225" s="97">
        <v>18</v>
      </c>
      <c r="G225" s="113">
        <v>70</v>
      </c>
      <c r="H225" s="117"/>
      <c r="I225" s="97"/>
    </row>
    <row r="226" spans="1:10" ht="15.75" thickBot="1" x14ac:dyDescent="0.3">
      <c r="A226" s="127" t="s">
        <v>30</v>
      </c>
      <c r="B226" s="143"/>
      <c r="C226" s="114"/>
      <c r="D226" s="118">
        <v>4</v>
      </c>
      <c r="E226" s="100">
        <v>4</v>
      </c>
      <c r="F226" s="101">
        <v>42</v>
      </c>
      <c r="G226" s="114">
        <v>219</v>
      </c>
      <c r="H226" s="118"/>
      <c r="I226" s="101"/>
    </row>
    <row r="227" spans="1:10" ht="29.25" thickBot="1" x14ac:dyDescent="0.3">
      <c r="A227" s="129" t="s">
        <v>31</v>
      </c>
      <c r="B227" s="144"/>
      <c r="C227" s="115"/>
      <c r="D227" s="119">
        <f>D226+D223+D215</f>
        <v>44</v>
      </c>
      <c r="E227" s="102">
        <f t="shared" ref="E227:G227" si="6">E226+E223+E215</f>
        <v>37</v>
      </c>
      <c r="F227" s="103">
        <f t="shared" si="6"/>
        <v>195</v>
      </c>
      <c r="G227" s="115">
        <f t="shared" si="6"/>
        <v>1260</v>
      </c>
      <c r="H227" s="119"/>
      <c r="I227" s="103"/>
    </row>
    <row r="228" spans="1:10" x14ac:dyDescent="0.25">
      <c r="A228" s="195"/>
      <c r="B228" s="196"/>
      <c r="C228" s="123"/>
      <c r="D228" s="123"/>
      <c r="E228" s="123"/>
      <c r="F228" s="123"/>
      <c r="G228" s="123"/>
      <c r="H228" s="123"/>
      <c r="I228" s="123"/>
    </row>
    <row r="229" spans="1:10" x14ac:dyDescent="0.25">
      <c r="A229" s="195"/>
      <c r="B229" s="196"/>
      <c r="C229" s="123"/>
      <c r="D229" s="123"/>
      <c r="E229" s="123"/>
      <c r="F229" s="123"/>
      <c r="G229" s="123"/>
      <c r="H229" s="123"/>
      <c r="I229" s="123"/>
    </row>
    <row r="230" spans="1:10" x14ac:dyDescent="0.25">
      <c r="A230" s="195"/>
      <c r="B230" s="196"/>
      <c r="C230" s="123"/>
      <c r="D230" s="123"/>
      <c r="E230" s="123"/>
      <c r="F230" s="123"/>
      <c r="G230" s="123"/>
      <c r="H230" s="123"/>
      <c r="I230" s="123"/>
    </row>
    <row r="231" spans="1:10" x14ac:dyDescent="0.25">
      <c r="A231" s="195"/>
      <c r="B231" s="196"/>
      <c r="C231" s="123"/>
      <c r="D231" s="123"/>
      <c r="E231" s="123"/>
      <c r="F231" s="123"/>
      <c r="G231" s="123"/>
      <c r="H231" s="123"/>
      <c r="I231" s="123"/>
    </row>
    <row r="232" spans="1:10" x14ac:dyDescent="0.25">
      <c r="A232" s="195"/>
      <c r="B232" s="196"/>
      <c r="C232" s="123"/>
      <c r="D232" s="123"/>
      <c r="E232" s="123"/>
      <c r="F232" s="123"/>
      <c r="G232" s="123"/>
      <c r="H232" s="123"/>
      <c r="I232" s="123"/>
    </row>
    <row r="233" spans="1:10" x14ac:dyDescent="0.25">
      <c r="A233" s="195"/>
      <c r="B233" s="196"/>
      <c r="C233" s="123"/>
      <c r="D233" s="123"/>
      <c r="E233" s="123"/>
      <c r="F233" s="123"/>
      <c r="G233" s="123"/>
      <c r="H233" s="123"/>
      <c r="I233" s="123"/>
    </row>
    <row r="234" spans="1:10" x14ac:dyDescent="0.25">
      <c r="A234" s="195"/>
      <c r="B234" s="196"/>
      <c r="C234" s="123"/>
      <c r="D234" s="123"/>
      <c r="E234" s="123"/>
      <c r="F234" s="123"/>
      <c r="G234" s="123"/>
      <c r="H234" s="123"/>
      <c r="I234" s="123"/>
    </row>
    <row r="235" spans="1:10" ht="15.75" x14ac:dyDescent="0.25">
      <c r="A235" s="187" t="s">
        <v>0</v>
      </c>
      <c r="B235" s="187"/>
      <c r="C235" s="188"/>
      <c r="E235" s="189" t="s">
        <v>91</v>
      </c>
      <c r="F235" s="189"/>
      <c r="G235" s="189"/>
      <c r="H235" s="189"/>
      <c r="I235" s="189"/>
    </row>
    <row r="236" spans="1:10" ht="15.75" x14ac:dyDescent="0.25">
      <c r="A236" s="190" t="s">
        <v>93</v>
      </c>
      <c r="B236" s="191"/>
      <c r="C236" s="188"/>
    </row>
    <row r="237" spans="1:10" ht="15.75" x14ac:dyDescent="0.25">
      <c r="A237" s="187" t="s">
        <v>94</v>
      </c>
      <c r="B237" s="187"/>
      <c r="C237" s="187"/>
    </row>
    <row r="239" spans="1:10" x14ac:dyDescent="0.25">
      <c r="A239" s="192" t="s">
        <v>92</v>
      </c>
      <c r="B239" s="192"/>
      <c r="C239" s="192"/>
      <c r="D239" s="192"/>
      <c r="E239" s="192"/>
      <c r="F239" s="192"/>
      <c r="G239" s="192"/>
      <c r="H239" s="192"/>
      <c r="I239" s="192"/>
    </row>
    <row r="240" spans="1:10" s="137" customFormat="1" x14ac:dyDescent="0.25">
      <c r="A240" s="132"/>
      <c r="B240" s="88"/>
      <c r="C240" s="77"/>
      <c r="D240" s="77"/>
      <c r="E240" s="77"/>
      <c r="F240" s="77"/>
      <c r="G240" s="77"/>
      <c r="H240" s="77"/>
      <c r="I240" s="77"/>
      <c r="J240" s="87"/>
    </row>
    <row r="241" spans="1:9" ht="16.5" thickBot="1" x14ac:dyDescent="0.3">
      <c r="A241" s="168" t="s">
        <v>69</v>
      </c>
      <c r="B241" s="168"/>
    </row>
    <row r="242" spans="1:9" ht="43.5" x14ac:dyDescent="0.25">
      <c r="A242" s="125" t="s">
        <v>3</v>
      </c>
      <c r="B242" s="138" t="s">
        <v>4</v>
      </c>
      <c r="C242" s="134" t="s">
        <v>5</v>
      </c>
      <c r="D242" s="170" t="s">
        <v>6</v>
      </c>
      <c r="E242" s="171"/>
      <c r="F242" s="172"/>
      <c r="G242" s="134" t="s">
        <v>10</v>
      </c>
      <c r="H242" s="135" t="s">
        <v>11</v>
      </c>
      <c r="I242" s="136" t="s">
        <v>12</v>
      </c>
    </row>
    <row r="243" spans="1:9" ht="15.75" thickBot="1" x14ac:dyDescent="0.3">
      <c r="A243" s="126"/>
      <c r="B243" s="139"/>
      <c r="C243" s="95"/>
      <c r="D243" s="84" t="s">
        <v>7</v>
      </c>
      <c r="E243" s="85" t="s">
        <v>8</v>
      </c>
      <c r="F243" s="86" t="s">
        <v>9</v>
      </c>
      <c r="G243" s="95"/>
      <c r="H243" s="84"/>
      <c r="I243" s="86"/>
    </row>
    <row r="244" spans="1:9" x14ac:dyDescent="0.25">
      <c r="A244" s="173" t="s">
        <v>18</v>
      </c>
      <c r="B244" s="140"/>
      <c r="C244" s="112"/>
      <c r="D244" s="116"/>
      <c r="E244" s="98"/>
      <c r="F244" s="99"/>
      <c r="G244" s="112"/>
      <c r="H244" s="116"/>
      <c r="I244" s="99"/>
    </row>
    <row r="245" spans="1:9" ht="30" x14ac:dyDescent="0.25">
      <c r="A245" s="174"/>
      <c r="B245" s="141" t="s">
        <v>70</v>
      </c>
      <c r="C245" s="94">
        <v>90</v>
      </c>
      <c r="D245" s="82">
        <v>11</v>
      </c>
      <c r="E245" s="78">
        <v>8</v>
      </c>
      <c r="F245" s="83">
        <v>12</v>
      </c>
      <c r="G245" s="94">
        <v>167</v>
      </c>
      <c r="H245" s="82"/>
      <c r="I245" s="83"/>
    </row>
    <row r="246" spans="1:9" x14ac:dyDescent="0.25">
      <c r="A246" s="174"/>
      <c r="B246" s="141" t="s">
        <v>71</v>
      </c>
      <c r="C246" s="94">
        <v>20</v>
      </c>
      <c r="D246" s="82">
        <v>1</v>
      </c>
      <c r="E246" s="78">
        <v>1</v>
      </c>
      <c r="F246" s="83">
        <v>1</v>
      </c>
      <c r="G246" s="94">
        <v>18</v>
      </c>
      <c r="H246" s="82"/>
      <c r="I246" s="83"/>
    </row>
    <row r="247" spans="1:9" x14ac:dyDescent="0.25">
      <c r="A247" s="174"/>
      <c r="B247" s="141" t="s">
        <v>40</v>
      </c>
      <c r="C247" s="94">
        <v>30</v>
      </c>
      <c r="D247" s="82">
        <v>2</v>
      </c>
      <c r="E247" s="78">
        <v>1</v>
      </c>
      <c r="F247" s="83">
        <v>16</v>
      </c>
      <c r="G247" s="94">
        <v>82</v>
      </c>
      <c r="H247" s="82"/>
      <c r="I247" s="83"/>
    </row>
    <row r="248" spans="1:9" ht="15.75" thickBot="1" x14ac:dyDescent="0.3">
      <c r="A248" s="175"/>
      <c r="B248" s="142" t="s">
        <v>33</v>
      </c>
      <c r="C248" s="113">
        <v>180</v>
      </c>
      <c r="D248" s="117"/>
      <c r="E248" s="96"/>
      <c r="F248" s="97">
        <v>16</v>
      </c>
      <c r="G248" s="113">
        <v>63</v>
      </c>
      <c r="H248" s="117"/>
      <c r="I248" s="97"/>
    </row>
    <row r="249" spans="1:9" ht="15.75" thickBot="1" x14ac:dyDescent="0.3">
      <c r="A249" s="127" t="s">
        <v>17</v>
      </c>
      <c r="B249" s="143"/>
      <c r="C249" s="114"/>
      <c r="D249" s="118">
        <v>14</v>
      </c>
      <c r="E249" s="100">
        <v>10</v>
      </c>
      <c r="F249" s="101">
        <v>45</v>
      </c>
      <c r="G249" s="114">
        <v>330</v>
      </c>
      <c r="H249" s="118"/>
      <c r="I249" s="101"/>
    </row>
    <row r="250" spans="1:9" ht="29.25" hidden="1" thickBot="1" x14ac:dyDescent="0.3">
      <c r="A250" s="127" t="s">
        <v>19</v>
      </c>
      <c r="B250" s="143"/>
      <c r="C250" s="114"/>
      <c r="D250" s="118"/>
      <c r="E250" s="100"/>
      <c r="F250" s="101"/>
      <c r="G250" s="114"/>
      <c r="H250" s="118"/>
      <c r="I250" s="101"/>
    </row>
    <row r="251" spans="1:9" ht="30" x14ac:dyDescent="0.25">
      <c r="A251" s="173" t="s">
        <v>26</v>
      </c>
      <c r="B251" s="140" t="s">
        <v>72</v>
      </c>
      <c r="C251" s="112">
        <v>200</v>
      </c>
      <c r="D251" s="116">
        <v>5</v>
      </c>
      <c r="E251" s="98">
        <v>4</v>
      </c>
      <c r="F251" s="99">
        <v>15</v>
      </c>
      <c r="G251" s="112">
        <v>114</v>
      </c>
      <c r="H251" s="116"/>
      <c r="I251" s="99"/>
    </row>
    <row r="252" spans="1:9" x14ac:dyDescent="0.25">
      <c r="A252" s="174"/>
      <c r="B252" s="141" t="s">
        <v>85</v>
      </c>
      <c r="C252" s="94">
        <v>85</v>
      </c>
      <c r="D252" s="82">
        <v>19</v>
      </c>
      <c r="E252" s="78">
        <v>16</v>
      </c>
      <c r="F252" s="83">
        <v>0.01</v>
      </c>
      <c r="G252" s="94">
        <v>225</v>
      </c>
      <c r="H252" s="82"/>
      <c r="I252" s="83"/>
    </row>
    <row r="253" spans="1:9" ht="30" x14ac:dyDescent="0.25">
      <c r="A253" s="174"/>
      <c r="B253" s="141" t="s">
        <v>73</v>
      </c>
      <c r="C253" s="94">
        <v>120</v>
      </c>
      <c r="D253" s="82">
        <v>2</v>
      </c>
      <c r="E253" s="78">
        <v>4</v>
      </c>
      <c r="F253" s="83">
        <v>23</v>
      </c>
      <c r="G253" s="94">
        <v>141</v>
      </c>
      <c r="H253" s="82"/>
      <c r="I253" s="83"/>
    </row>
    <row r="254" spans="1:9" x14ac:dyDescent="0.25">
      <c r="A254" s="174"/>
      <c r="B254" s="141" t="s">
        <v>25</v>
      </c>
      <c r="C254" s="94">
        <v>200</v>
      </c>
      <c r="D254" s="82">
        <v>1</v>
      </c>
      <c r="E254" s="78">
        <v>1</v>
      </c>
      <c r="F254" s="83">
        <v>12</v>
      </c>
      <c r="G254" s="94">
        <v>61</v>
      </c>
      <c r="H254" s="82"/>
      <c r="I254" s="83"/>
    </row>
    <row r="255" spans="1:9" x14ac:dyDescent="0.25">
      <c r="A255" s="174"/>
      <c r="B255" s="141" t="s">
        <v>40</v>
      </c>
      <c r="C255" s="94">
        <v>30</v>
      </c>
      <c r="D255" s="82">
        <v>2</v>
      </c>
      <c r="E255" s="78">
        <v>1</v>
      </c>
      <c r="F255" s="83">
        <v>16</v>
      </c>
      <c r="G255" s="94">
        <v>82</v>
      </c>
      <c r="H255" s="82"/>
      <c r="I255" s="83"/>
    </row>
    <row r="256" spans="1:9" ht="15.75" thickBot="1" x14ac:dyDescent="0.3">
      <c r="A256" s="175"/>
      <c r="B256" s="142" t="s">
        <v>24</v>
      </c>
      <c r="C256" s="113">
        <v>38</v>
      </c>
      <c r="D256" s="117">
        <v>2</v>
      </c>
      <c r="E256" s="96"/>
      <c r="F256" s="97">
        <v>17</v>
      </c>
      <c r="G256" s="113">
        <v>38</v>
      </c>
      <c r="H256" s="117"/>
      <c r="I256" s="97"/>
    </row>
    <row r="257" spans="1:9" ht="15.75" thickBot="1" x14ac:dyDescent="0.3">
      <c r="A257" s="127" t="s">
        <v>27</v>
      </c>
      <c r="B257" s="143"/>
      <c r="C257" s="114"/>
      <c r="D257" s="118">
        <f>D251+D252+D253+D254+D255+D256</f>
        <v>31</v>
      </c>
      <c r="E257" s="100">
        <f t="shared" ref="E257:F257" si="7">E251+E252+E253+E254+E255+E256</f>
        <v>26</v>
      </c>
      <c r="F257" s="101">
        <f t="shared" si="7"/>
        <v>83.009999999999991</v>
      </c>
      <c r="G257" s="114">
        <f>G251+G252+G253+G254+G255+G256</f>
        <v>661</v>
      </c>
      <c r="H257" s="118"/>
      <c r="I257" s="101"/>
    </row>
    <row r="258" spans="1:9" x14ac:dyDescent="0.25">
      <c r="A258" s="173" t="s">
        <v>29</v>
      </c>
      <c r="B258" s="140" t="s">
        <v>74</v>
      </c>
      <c r="C258" s="112">
        <v>80</v>
      </c>
      <c r="D258" s="116">
        <v>4</v>
      </c>
      <c r="E258" s="98">
        <v>3</v>
      </c>
      <c r="F258" s="99">
        <v>28</v>
      </c>
      <c r="G258" s="112">
        <v>159</v>
      </c>
      <c r="H258" s="116"/>
      <c r="I258" s="99"/>
    </row>
    <row r="259" spans="1:9" ht="15.75" thickBot="1" x14ac:dyDescent="0.3">
      <c r="A259" s="175"/>
      <c r="B259" s="142" t="s">
        <v>33</v>
      </c>
      <c r="C259" s="113">
        <v>200</v>
      </c>
      <c r="D259" s="117"/>
      <c r="E259" s="96"/>
      <c r="F259" s="97">
        <v>18</v>
      </c>
      <c r="G259" s="113">
        <v>70</v>
      </c>
      <c r="H259" s="117"/>
      <c r="I259" s="97"/>
    </row>
    <row r="260" spans="1:9" ht="15.75" thickBot="1" x14ac:dyDescent="0.3">
      <c r="A260" s="127" t="s">
        <v>30</v>
      </c>
      <c r="B260" s="143"/>
      <c r="C260" s="114"/>
      <c r="D260" s="118">
        <v>4</v>
      </c>
      <c r="E260" s="100">
        <v>3</v>
      </c>
      <c r="F260" s="101">
        <v>46</v>
      </c>
      <c r="G260" s="114">
        <v>229</v>
      </c>
      <c r="H260" s="118"/>
      <c r="I260" s="101"/>
    </row>
    <row r="261" spans="1:9" ht="29.25" thickBot="1" x14ac:dyDescent="0.3">
      <c r="A261" s="129" t="s">
        <v>31</v>
      </c>
      <c r="B261" s="144"/>
      <c r="C261" s="115"/>
      <c r="D261" s="119">
        <f>D260+D257+D249</f>
        <v>49</v>
      </c>
      <c r="E261" s="102">
        <f t="shared" ref="E261:F261" si="8">E260+E257+E249</f>
        <v>39</v>
      </c>
      <c r="F261" s="103">
        <f t="shared" si="8"/>
        <v>174.01</v>
      </c>
      <c r="G261" s="115">
        <f>G260+G257+G249</f>
        <v>1220</v>
      </c>
      <c r="H261" s="119"/>
      <c r="I261" s="103"/>
    </row>
    <row r="263" spans="1:9" x14ac:dyDescent="0.25">
      <c r="A263" s="193" t="s">
        <v>92</v>
      </c>
      <c r="B263" s="193"/>
      <c r="C263" s="193"/>
      <c r="D263" s="193"/>
      <c r="E263" s="193"/>
      <c r="F263" s="193"/>
    </row>
    <row r="265" spans="1:9" ht="16.5" thickBot="1" x14ac:dyDescent="0.3">
      <c r="A265" s="168" t="s">
        <v>75</v>
      </c>
      <c r="B265" s="168"/>
    </row>
    <row r="266" spans="1:9" ht="43.5" x14ac:dyDescent="0.25">
      <c r="A266" s="125" t="s">
        <v>3</v>
      </c>
      <c r="B266" s="138" t="s">
        <v>4</v>
      </c>
      <c r="C266" s="134" t="s">
        <v>5</v>
      </c>
      <c r="D266" s="170" t="s">
        <v>6</v>
      </c>
      <c r="E266" s="171"/>
      <c r="F266" s="172"/>
      <c r="G266" s="134" t="s">
        <v>10</v>
      </c>
      <c r="H266" s="135" t="s">
        <v>11</v>
      </c>
      <c r="I266" s="136" t="s">
        <v>12</v>
      </c>
    </row>
    <row r="267" spans="1:9" ht="15.75" thickBot="1" x14ac:dyDescent="0.3">
      <c r="A267" s="126"/>
      <c r="B267" s="139"/>
      <c r="C267" s="95"/>
      <c r="D267" s="84" t="s">
        <v>7</v>
      </c>
      <c r="E267" s="85" t="s">
        <v>8</v>
      </c>
      <c r="F267" s="86" t="s">
        <v>9</v>
      </c>
      <c r="G267" s="95"/>
      <c r="H267" s="84"/>
      <c r="I267" s="86"/>
    </row>
    <row r="268" spans="1:9" x14ac:dyDescent="0.25">
      <c r="A268" s="176" t="s">
        <v>18</v>
      </c>
      <c r="B268" s="140"/>
      <c r="C268" s="112"/>
      <c r="D268" s="116"/>
      <c r="E268" s="98"/>
      <c r="F268" s="99"/>
      <c r="G268" s="112"/>
      <c r="H268" s="116"/>
      <c r="I268" s="99"/>
    </row>
    <row r="269" spans="1:9" ht="30" x14ac:dyDescent="0.25">
      <c r="A269" s="177"/>
      <c r="B269" s="141" t="s">
        <v>76</v>
      </c>
      <c r="C269" s="94">
        <v>170</v>
      </c>
      <c r="D269" s="82">
        <v>5</v>
      </c>
      <c r="E269" s="78">
        <v>7</v>
      </c>
      <c r="F269" s="83">
        <v>22</v>
      </c>
      <c r="G269" s="94">
        <v>168</v>
      </c>
      <c r="H269" s="82"/>
      <c r="I269" s="83"/>
    </row>
    <row r="270" spans="1:9" x14ac:dyDescent="0.25">
      <c r="A270" s="177"/>
      <c r="B270" s="141" t="s">
        <v>40</v>
      </c>
      <c r="C270" s="94">
        <v>30</v>
      </c>
      <c r="D270" s="82">
        <v>2</v>
      </c>
      <c r="E270" s="78">
        <v>1</v>
      </c>
      <c r="F270" s="83">
        <v>16</v>
      </c>
      <c r="G270" s="94">
        <v>82</v>
      </c>
      <c r="H270" s="82"/>
      <c r="I270" s="83"/>
    </row>
    <row r="271" spans="1:9" ht="15.75" thickBot="1" x14ac:dyDescent="0.3">
      <c r="A271" s="178"/>
      <c r="B271" s="142" t="s">
        <v>33</v>
      </c>
      <c r="C271" s="113">
        <v>180</v>
      </c>
      <c r="D271" s="117"/>
      <c r="E271" s="96"/>
      <c r="F271" s="97">
        <v>16</v>
      </c>
      <c r="G271" s="113">
        <v>63</v>
      </c>
      <c r="H271" s="117"/>
      <c r="I271" s="97"/>
    </row>
    <row r="272" spans="1:9" ht="15.75" thickBot="1" x14ac:dyDescent="0.3">
      <c r="A272" s="127" t="s">
        <v>17</v>
      </c>
      <c r="B272" s="143"/>
      <c r="C272" s="114"/>
      <c r="D272" s="118">
        <v>7</v>
      </c>
      <c r="E272" s="100">
        <v>8</v>
      </c>
      <c r="F272" s="101">
        <v>54</v>
      </c>
      <c r="G272" s="114">
        <v>313</v>
      </c>
      <c r="H272" s="118"/>
      <c r="I272" s="101"/>
    </row>
    <row r="273" spans="1:9" ht="29.25" hidden="1" thickBot="1" x14ac:dyDescent="0.3">
      <c r="A273" s="127" t="s">
        <v>19</v>
      </c>
      <c r="B273" s="143"/>
      <c r="C273" s="114"/>
      <c r="D273" s="118"/>
      <c r="E273" s="100"/>
      <c r="F273" s="101"/>
      <c r="G273" s="114"/>
      <c r="H273" s="118"/>
      <c r="I273" s="101"/>
    </row>
    <row r="274" spans="1:9" ht="30" x14ac:dyDescent="0.25">
      <c r="A274" s="176" t="s">
        <v>26</v>
      </c>
      <c r="B274" s="140" t="s">
        <v>77</v>
      </c>
      <c r="C274" s="112">
        <v>250</v>
      </c>
      <c r="D274" s="116">
        <v>10</v>
      </c>
      <c r="E274" s="98">
        <v>5</v>
      </c>
      <c r="F274" s="99">
        <v>18</v>
      </c>
      <c r="G274" s="112">
        <v>157</v>
      </c>
      <c r="H274" s="116"/>
      <c r="I274" s="99"/>
    </row>
    <row r="275" spans="1:9" ht="30" x14ac:dyDescent="0.25">
      <c r="A275" s="177"/>
      <c r="B275" s="141" t="s">
        <v>78</v>
      </c>
      <c r="C275" s="94">
        <v>160</v>
      </c>
      <c r="D275" s="82">
        <v>10</v>
      </c>
      <c r="E275" s="78">
        <v>10</v>
      </c>
      <c r="F275" s="83">
        <v>21</v>
      </c>
      <c r="G275" s="94">
        <v>218</v>
      </c>
      <c r="H275" s="82"/>
      <c r="I275" s="83"/>
    </row>
    <row r="276" spans="1:9" x14ac:dyDescent="0.25">
      <c r="A276" s="177"/>
      <c r="B276" s="141" t="s">
        <v>25</v>
      </c>
      <c r="C276" s="94">
        <v>180</v>
      </c>
      <c r="D276" s="82">
        <v>1</v>
      </c>
      <c r="E276" s="78">
        <v>1</v>
      </c>
      <c r="F276" s="83">
        <v>11</v>
      </c>
      <c r="G276" s="94">
        <v>55</v>
      </c>
      <c r="H276" s="82"/>
      <c r="I276" s="83"/>
    </row>
    <row r="277" spans="1:9" x14ac:dyDescent="0.25">
      <c r="A277" s="177"/>
      <c r="B277" s="141" t="s">
        <v>40</v>
      </c>
      <c r="C277" s="94">
        <v>30</v>
      </c>
      <c r="D277" s="82">
        <v>2</v>
      </c>
      <c r="E277" s="78">
        <v>1</v>
      </c>
      <c r="F277" s="83">
        <v>16</v>
      </c>
      <c r="G277" s="94">
        <v>82</v>
      </c>
      <c r="H277" s="82"/>
      <c r="I277" s="83"/>
    </row>
    <row r="278" spans="1:9" ht="15.75" thickBot="1" x14ac:dyDescent="0.3">
      <c r="A278" s="178"/>
      <c r="B278" s="142" t="s">
        <v>24</v>
      </c>
      <c r="C278" s="113">
        <v>45</v>
      </c>
      <c r="D278" s="117">
        <v>3</v>
      </c>
      <c r="E278" s="96"/>
      <c r="F278" s="97">
        <v>20</v>
      </c>
      <c r="G278" s="113">
        <v>45</v>
      </c>
      <c r="H278" s="117"/>
      <c r="I278" s="97"/>
    </row>
    <row r="279" spans="1:9" ht="15.75" thickBot="1" x14ac:dyDescent="0.3">
      <c r="A279" s="127" t="s">
        <v>27</v>
      </c>
      <c r="B279" s="143"/>
      <c r="C279" s="114"/>
      <c r="D279" s="118">
        <v>26</v>
      </c>
      <c r="E279" s="100">
        <v>17</v>
      </c>
      <c r="F279" s="101">
        <v>86</v>
      </c>
      <c r="G279" s="114">
        <v>557</v>
      </c>
      <c r="H279" s="118"/>
      <c r="I279" s="101"/>
    </row>
    <row r="280" spans="1:9" x14ac:dyDescent="0.25">
      <c r="A280" s="176" t="s">
        <v>29</v>
      </c>
      <c r="B280" s="140" t="s">
        <v>88</v>
      </c>
      <c r="C280" s="112">
        <v>45</v>
      </c>
      <c r="D280" s="116">
        <v>3</v>
      </c>
      <c r="E280" s="98">
        <v>5</v>
      </c>
      <c r="F280" s="99">
        <v>33</v>
      </c>
      <c r="G280" s="112">
        <v>188</v>
      </c>
      <c r="H280" s="116"/>
      <c r="I280" s="99"/>
    </row>
    <row r="281" spans="1:9" ht="15.75" thickBot="1" x14ac:dyDescent="0.3">
      <c r="A281" s="178"/>
      <c r="B281" s="142" t="s">
        <v>33</v>
      </c>
      <c r="C281" s="113">
        <v>170</v>
      </c>
      <c r="D281" s="117"/>
      <c r="E281" s="96"/>
      <c r="F281" s="97">
        <v>15</v>
      </c>
      <c r="G281" s="113">
        <v>60</v>
      </c>
      <c r="H281" s="117"/>
      <c r="I281" s="97"/>
    </row>
    <row r="282" spans="1:9" ht="15.75" thickBot="1" x14ac:dyDescent="0.3">
      <c r="A282" s="127" t="s">
        <v>30</v>
      </c>
      <c r="B282" s="143"/>
      <c r="C282" s="114"/>
      <c r="D282" s="118">
        <v>3</v>
      </c>
      <c r="E282" s="100">
        <v>5</v>
      </c>
      <c r="F282" s="101">
        <v>48</v>
      </c>
      <c r="G282" s="114">
        <v>248</v>
      </c>
      <c r="H282" s="118"/>
      <c r="I282" s="101"/>
    </row>
    <row r="283" spans="1:9" ht="29.25" thickBot="1" x14ac:dyDescent="0.3">
      <c r="A283" s="129" t="s">
        <v>31</v>
      </c>
      <c r="B283" s="144"/>
      <c r="C283" s="115"/>
      <c r="D283" s="119">
        <v>36</v>
      </c>
      <c r="E283" s="102">
        <v>30</v>
      </c>
      <c r="F283" s="103">
        <v>188</v>
      </c>
      <c r="G283" s="115">
        <v>1118</v>
      </c>
      <c r="H283" s="119"/>
      <c r="I283" s="103"/>
    </row>
  </sheetData>
  <mergeCells count="74">
    <mergeCell ref="E1:I1"/>
    <mergeCell ref="A3:C3"/>
    <mergeCell ref="A5:I5"/>
    <mergeCell ref="A27:F27"/>
    <mergeCell ref="A61:B61"/>
    <mergeCell ref="E61:I61"/>
    <mergeCell ref="A268:A271"/>
    <mergeCell ref="A274:A278"/>
    <mergeCell ref="A280:A281"/>
    <mergeCell ref="A265:B265"/>
    <mergeCell ref="A1:B1"/>
    <mergeCell ref="A63:C63"/>
    <mergeCell ref="A65:I65"/>
    <mergeCell ref="A88:F88"/>
    <mergeCell ref="A121:B121"/>
    <mergeCell ref="E121:I121"/>
    <mergeCell ref="A123:C123"/>
    <mergeCell ref="A125:I125"/>
    <mergeCell ref="A179:B179"/>
    <mergeCell ref="E179:I179"/>
    <mergeCell ref="A181:C181"/>
    <mergeCell ref="A183:I183"/>
    <mergeCell ref="A107:A108"/>
    <mergeCell ref="A83:A84"/>
    <mergeCell ref="A130:A133"/>
    <mergeCell ref="A136:A140"/>
    <mergeCell ref="D266:F266"/>
    <mergeCell ref="A206:F206"/>
    <mergeCell ref="A147:F147"/>
    <mergeCell ref="A235:B235"/>
    <mergeCell ref="E235:I235"/>
    <mergeCell ref="A237:C237"/>
    <mergeCell ref="A239:I239"/>
    <mergeCell ref="A263:F263"/>
    <mergeCell ref="A244:A248"/>
    <mergeCell ref="A251:A256"/>
    <mergeCell ref="A258:A259"/>
    <mergeCell ref="A208:B208"/>
    <mergeCell ref="A185:B185"/>
    <mergeCell ref="D242:F242"/>
    <mergeCell ref="A142:A143"/>
    <mergeCell ref="A152:A155"/>
    <mergeCell ref="A158:A163"/>
    <mergeCell ref="A165:A166"/>
    <mergeCell ref="A188:A191"/>
    <mergeCell ref="A194:A199"/>
    <mergeCell ref="D209:F209"/>
    <mergeCell ref="A212:A214"/>
    <mergeCell ref="A217:A222"/>
    <mergeCell ref="A224:A225"/>
    <mergeCell ref="A241:B241"/>
    <mergeCell ref="A149:B149"/>
    <mergeCell ref="D128:F128"/>
    <mergeCell ref="A127:B127"/>
    <mergeCell ref="D150:F150"/>
    <mergeCell ref="D186:F186"/>
    <mergeCell ref="A10:A13"/>
    <mergeCell ref="A16:A20"/>
    <mergeCell ref="A22:A23"/>
    <mergeCell ref="A32:A36"/>
    <mergeCell ref="A39:A43"/>
    <mergeCell ref="A70:A73"/>
    <mergeCell ref="D91:F91"/>
    <mergeCell ref="A90:B90"/>
    <mergeCell ref="A76:A81"/>
    <mergeCell ref="A45:A46"/>
    <mergeCell ref="A93:A97"/>
    <mergeCell ref="A100:A105"/>
    <mergeCell ref="D8:F8"/>
    <mergeCell ref="A7:B7"/>
    <mergeCell ref="D30:F30"/>
    <mergeCell ref="A29:B29"/>
    <mergeCell ref="D68:F68"/>
    <mergeCell ref="A67:B67"/>
  </mergeCells>
  <pageMargins left="0.19685039370078741" right="0.39370078740157483" top="0" bottom="0" header="0.31496062992125984" footer="0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activeCell="B7" sqref="B7:J24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50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ht="30" x14ac:dyDescent="0.25">
      <c r="B10" s="157" t="s">
        <v>18</v>
      </c>
      <c r="C10" s="15" t="s">
        <v>51</v>
      </c>
      <c r="D10" s="40">
        <v>160</v>
      </c>
      <c r="E10" s="28">
        <v>5</v>
      </c>
      <c r="F10" s="28">
        <v>9</v>
      </c>
      <c r="G10" s="28">
        <v>18</v>
      </c>
      <c r="H10" s="28">
        <v>173</v>
      </c>
      <c r="I10" s="28"/>
      <c r="J10" s="30"/>
    </row>
    <row r="11" spans="1:28" x14ac:dyDescent="0.25">
      <c r="B11" s="158"/>
      <c r="C11" s="25" t="s">
        <v>40</v>
      </c>
      <c r="D11" s="41">
        <v>30</v>
      </c>
      <c r="E11" s="38">
        <v>2</v>
      </c>
      <c r="F11" s="38">
        <v>1</v>
      </c>
      <c r="G11" s="38">
        <v>16</v>
      </c>
      <c r="H11" s="38">
        <v>82</v>
      </c>
      <c r="I11" s="38"/>
      <c r="J11" s="39"/>
    </row>
    <row r="12" spans="1:28" ht="15.75" thickBot="1" x14ac:dyDescent="0.3">
      <c r="B12" s="158"/>
      <c r="C12" s="18" t="s">
        <v>33</v>
      </c>
      <c r="D12" s="67">
        <v>200</v>
      </c>
      <c r="E12" s="24"/>
      <c r="F12" s="24"/>
      <c r="G12" s="24">
        <v>18</v>
      </c>
      <c r="H12" s="24">
        <v>70</v>
      </c>
      <c r="I12" s="24"/>
      <c r="J12" s="29"/>
    </row>
    <row r="13" spans="1:28" ht="15.75" thickBot="1" x14ac:dyDescent="0.3">
      <c r="B13" s="159" t="s">
        <v>17</v>
      </c>
      <c r="C13" s="163"/>
      <c r="D13" s="59"/>
      <c r="E13" s="60">
        <f>E10+E11+E12</f>
        <v>7</v>
      </c>
      <c r="F13" s="60">
        <f t="shared" ref="F13:H13" si="0">F10+F11+F12</f>
        <v>10</v>
      </c>
      <c r="G13" s="60">
        <f t="shared" si="0"/>
        <v>52</v>
      </c>
      <c r="H13" s="60">
        <f t="shared" si="0"/>
        <v>325</v>
      </c>
      <c r="I13" s="60"/>
      <c r="J13" s="68"/>
    </row>
    <row r="14" spans="1:28" s="1" customFormat="1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s="1" customFormat="1" x14ac:dyDescent="0.25">
      <c r="B15" s="157" t="s">
        <v>26</v>
      </c>
      <c r="C15" s="15" t="s">
        <v>52</v>
      </c>
      <c r="D15" s="27">
        <v>250</v>
      </c>
      <c r="E15" s="28">
        <v>8</v>
      </c>
      <c r="F15" s="28">
        <v>2</v>
      </c>
      <c r="G15" s="28">
        <v>18</v>
      </c>
      <c r="H15" s="28">
        <v>126</v>
      </c>
      <c r="I15" s="28"/>
      <c r="J15" s="30"/>
    </row>
    <row r="16" spans="1:28" s="1" customFormat="1" ht="30" x14ac:dyDescent="0.25">
      <c r="B16" s="158"/>
      <c r="C16" s="16" t="s">
        <v>53</v>
      </c>
      <c r="D16" s="26">
        <v>190</v>
      </c>
      <c r="E16" s="6">
        <v>16</v>
      </c>
      <c r="F16" s="6">
        <v>13</v>
      </c>
      <c r="G16" s="6">
        <v>29</v>
      </c>
      <c r="H16" s="6">
        <v>292</v>
      </c>
      <c r="I16" s="6"/>
      <c r="J16" s="31"/>
    </row>
    <row r="17" spans="2:10" s="1" customFormat="1" x14ac:dyDescent="0.25">
      <c r="B17" s="158"/>
      <c r="C17" s="16" t="s">
        <v>25</v>
      </c>
      <c r="D17" s="26">
        <v>200</v>
      </c>
      <c r="E17" s="6">
        <v>1</v>
      </c>
      <c r="F17" s="6">
        <v>1</v>
      </c>
      <c r="G17" s="6">
        <v>12</v>
      </c>
      <c r="H17" s="6">
        <v>61</v>
      </c>
      <c r="I17" s="6"/>
      <c r="J17" s="31"/>
    </row>
    <row r="18" spans="2:10" s="1" customFormat="1" x14ac:dyDescent="0.25">
      <c r="B18" s="158"/>
      <c r="C18" s="18" t="s">
        <v>40</v>
      </c>
      <c r="D18" s="33">
        <v>30</v>
      </c>
      <c r="E18" s="34">
        <v>2</v>
      </c>
      <c r="F18" s="34">
        <v>1</v>
      </c>
      <c r="G18" s="34">
        <v>16</v>
      </c>
      <c r="H18" s="34">
        <v>82</v>
      </c>
      <c r="I18" s="34"/>
      <c r="J18" s="35"/>
    </row>
    <row r="19" spans="2:10" s="1" customFormat="1" ht="15.75" thickBot="1" x14ac:dyDescent="0.3">
      <c r="B19" s="158"/>
      <c r="C19" s="18" t="s">
        <v>24</v>
      </c>
      <c r="D19" s="33">
        <v>38</v>
      </c>
      <c r="E19" s="34">
        <v>2</v>
      </c>
      <c r="F19" s="34"/>
      <c r="G19" s="34">
        <v>17</v>
      </c>
      <c r="H19" s="34">
        <v>38</v>
      </c>
      <c r="I19" s="34"/>
      <c r="J19" s="35"/>
    </row>
    <row r="20" spans="2:10" s="1" customFormat="1" ht="15.75" thickBot="1" x14ac:dyDescent="0.3">
      <c r="B20" s="43" t="s">
        <v>27</v>
      </c>
      <c r="C20" s="44"/>
      <c r="D20" s="45"/>
      <c r="E20" s="45">
        <f>E15+E16+E17+E18+E19</f>
        <v>29</v>
      </c>
      <c r="F20" s="45">
        <f t="shared" ref="F20:H20" si="1">F15+F16+F17+F18+F19</f>
        <v>17</v>
      </c>
      <c r="G20" s="45">
        <f t="shared" si="1"/>
        <v>92</v>
      </c>
      <c r="H20" s="45">
        <f t="shared" si="1"/>
        <v>599</v>
      </c>
      <c r="I20" s="45"/>
      <c r="J20" s="46"/>
    </row>
    <row r="21" spans="2:10" s="1" customFormat="1" x14ac:dyDescent="0.25">
      <c r="B21" s="147" t="s">
        <v>29</v>
      </c>
      <c r="C21" s="15" t="s">
        <v>87</v>
      </c>
      <c r="D21" s="27">
        <v>70</v>
      </c>
      <c r="E21" s="28">
        <v>3</v>
      </c>
      <c r="F21" s="28">
        <v>3</v>
      </c>
      <c r="G21" s="28">
        <v>30</v>
      </c>
      <c r="H21" s="28">
        <v>159</v>
      </c>
      <c r="I21" s="28"/>
      <c r="J21" s="30"/>
    </row>
    <row r="22" spans="2:10" s="1" customFormat="1" ht="15.75" thickBot="1" x14ac:dyDescent="0.3">
      <c r="B22" s="148"/>
      <c r="C22" s="16" t="s">
        <v>33</v>
      </c>
      <c r="D22" s="26">
        <v>200</v>
      </c>
      <c r="E22" s="6"/>
      <c r="F22" s="6"/>
      <c r="G22" s="6">
        <v>18</v>
      </c>
      <c r="H22" s="6">
        <v>70</v>
      </c>
      <c r="I22" s="6"/>
      <c r="J22" s="31"/>
    </row>
    <row r="23" spans="2:10" s="1" customFormat="1" ht="15.75" thickBot="1" x14ac:dyDescent="0.3">
      <c r="B23" s="149" t="s">
        <v>30</v>
      </c>
      <c r="C23" s="150"/>
      <c r="D23" s="50"/>
      <c r="E23" s="45">
        <f>E21+E22</f>
        <v>3</v>
      </c>
      <c r="F23" s="45">
        <f t="shared" ref="F23:H23" si="2">F21+F22</f>
        <v>3</v>
      </c>
      <c r="G23" s="45">
        <f t="shared" si="2"/>
        <v>48</v>
      </c>
      <c r="H23" s="45">
        <f t="shared" si="2"/>
        <v>229</v>
      </c>
      <c r="I23" s="45"/>
      <c r="J23" s="46"/>
    </row>
    <row r="24" spans="2:10" s="1" customFormat="1" ht="15.75" thickBot="1" x14ac:dyDescent="0.3">
      <c r="B24" s="151" t="s">
        <v>31</v>
      </c>
      <c r="C24" s="152"/>
      <c r="D24" s="51"/>
      <c r="E24" s="52">
        <f>E23+E20+E14+E13</f>
        <v>39</v>
      </c>
      <c r="F24" s="52">
        <f>F23+F20+F14+F13</f>
        <v>30</v>
      </c>
      <c r="G24" s="52">
        <f>G23+G20+G14+G13</f>
        <v>192</v>
      </c>
      <c r="H24" s="52">
        <f>H23+H20+H14+H13</f>
        <v>1153</v>
      </c>
      <c r="I24" s="52"/>
      <c r="J24" s="53"/>
    </row>
  </sheetData>
  <mergeCells count="9">
    <mergeCell ref="B21:B22"/>
    <mergeCell ref="B23:C23"/>
    <mergeCell ref="B24:C24"/>
    <mergeCell ref="E7:G7"/>
    <mergeCell ref="B9:J9"/>
    <mergeCell ref="B10:B12"/>
    <mergeCell ref="B13:C13"/>
    <mergeCell ref="B14:C14"/>
    <mergeCell ref="B15:B1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workbookViewId="0">
      <selection activeCell="B7" sqref="B7:J26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45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x14ac:dyDescent="0.25">
      <c r="B10" s="157" t="s">
        <v>18</v>
      </c>
      <c r="C10" s="15" t="s">
        <v>46</v>
      </c>
      <c r="D10" s="40">
        <v>80</v>
      </c>
      <c r="E10" s="28">
        <v>8</v>
      </c>
      <c r="F10" s="28">
        <v>6</v>
      </c>
      <c r="G10" s="28">
        <v>6</v>
      </c>
      <c r="H10" s="28">
        <v>110</v>
      </c>
      <c r="I10" s="28"/>
      <c r="J10" s="30"/>
    </row>
    <row r="11" spans="1:28" x14ac:dyDescent="0.25">
      <c r="B11" s="158"/>
      <c r="C11" s="25" t="s">
        <v>47</v>
      </c>
      <c r="D11" s="41">
        <v>50</v>
      </c>
      <c r="E11" s="38">
        <v>2</v>
      </c>
      <c r="F11" s="38">
        <v>3</v>
      </c>
      <c r="G11" s="38">
        <v>4</v>
      </c>
      <c r="H11" s="38">
        <v>67</v>
      </c>
      <c r="I11" s="38"/>
      <c r="J11" s="39"/>
    </row>
    <row r="12" spans="1:28" x14ac:dyDescent="0.25">
      <c r="B12" s="158"/>
      <c r="C12" s="16" t="s">
        <v>40</v>
      </c>
      <c r="D12" s="42">
        <v>30</v>
      </c>
      <c r="E12" s="6">
        <v>2</v>
      </c>
      <c r="F12" s="6">
        <v>1</v>
      </c>
      <c r="G12" s="6">
        <v>16</v>
      </c>
      <c r="H12" s="6">
        <v>82</v>
      </c>
      <c r="I12" s="6"/>
      <c r="J12" s="31"/>
    </row>
    <row r="13" spans="1:28" ht="15.75" thickBot="1" x14ac:dyDescent="0.3">
      <c r="B13" s="158"/>
      <c r="C13" s="18" t="s">
        <v>33</v>
      </c>
      <c r="D13" s="72">
        <v>200</v>
      </c>
      <c r="E13" s="34"/>
      <c r="F13" s="34"/>
      <c r="G13" s="34">
        <v>18</v>
      </c>
      <c r="H13" s="34">
        <v>70</v>
      </c>
      <c r="I13" s="34"/>
      <c r="J13" s="35"/>
    </row>
    <row r="14" spans="1:28" ht="15.75" thickBot="1" x14ac:dyDescent="0.3">
      <c r="B14" s="159" t="s">
        <v>17</v>
      </c>
      <c r="C14" s="163"/>
      <c r="D14" s="73"/>
      <c r="E14" s="60">
        <f>E10+E11+E12+E13</f>
        <v>12</v>
      </c>
      <c r="F14" s="60">
        <f t="shared" ref="F14:H14" si="0">F10+F11+F12+F13</f>
        <v>10</v>
      </c>
      <c r="G14" s="60">
        <f t="shared" si="0"/>
        <v>44</v>
      </c>
      <c r="H14" s="60">
        <f t="shared" si="0"/>
        <v>329</v>
      </c>
      <c r="I14" s="60"/>
      <c r="J14" s="68"/>
    </row>
    <row r="15" spans="1:28" ht="15.75" thickBot="1" x14ac:dyDescent="0.3">
      <c r="B15" s="161" t="s">
        <v>19</v>
      </c>
      <c r="C15" s="162"/>
      <c r="D15" s="50"/>
      <c r="E15" s="45"/>
      <c r="F15" s="45"/>
      <c r="G15" s="45"/>
      <c r="H15" s="45"/>
      <c r="I15" s="45"/>
      <c r="J15" s="46"/>
    </row>
    <row r="16" spans="1:28" s="1" customFormat="1" ht="30" x14ac:dyDescent="0.25">
      <c r="B16" s="157" t="s">
        <v>26</v>
      </c>
      <c r="C16" s="15" t="s">
        <v>48</v>
      </c>
      <c r="D16" s="27">
        <v>180</v>
      </c>
      <c r="E16" s="28">
        <v>4</v>
      </c>
      <c r="F16" s="28">
        <v>6</v>
      </c>
      <c r="G16" s="28">
        <v>9</v>
      </c>
      <c r="H16" s="28">
        <v>111</v>
      </c>
      <c r="I16" s="28"/>
      <c r="J16" s="30"/>
    </row>
    <row r="17" spans="2:10" s="1" customFormat="1" x14ac:dyDescent="0.25">
      <c r="B17" s="158"/>
      <c r="C17" s="16" t="s">
        <v>83</v>
      </c>
      <c r="D17" s="26">
        <v>80</v>
      </c>
      <c r="E17" s="6">
        <v>14.14</v>
      </c>
      <c r="F17" s="6">
        <v>11.4</v>
      </c>
      <c r="G17" s="6">
        <v>3.63</v>
      </c>
      <c r="H17" s="6">
        <v>173.25</v>
      </c>
      <c r="I17" s="6"/>
      <c r="J17" s="31"/>
    </row>
    <row r="18" spans="2:10" s="1" customFormat="1" x14ac:dyDescent="0.25">
      <c r="B18" s="158"/>
      <c r="C18" s="16" t="s">
        <v>49</v>
      </c>
      <c r="D18" s="26">
        <v>120</v>
      </c>
      <c r="E18" s="6">
        <v>5</v>
      </c>
      <c r="F18" s="6">
        <v>5</v>
      </c>
      <c r="G18" s="6">
        <v>26</v>
      </c>
      <c r="H18" s="6">
        <v>172</v>
      </c>
      <c r="I18" s="6"/>
      <c r="J18" s="31"/>
    </row>
    <row r="19" spans="2:10" s="1" customFormat="1" x14ac:dyDescent="0.25">
      <c r="B19" s="158"/>
      <c r="C19" s="16" t="s">
        <v>25</v>
      </c>
      <c r="D19" s="26">
        <v>200</v>
      </c>
      <c r="E19" s="6">
        <v>1</v>
      </c>
      <c r="F19" s="6">
        <v>1</v>
      </c>
      <c r="G19" s="6">
        <v>12</v>
      </c>
      <c r="H19" s="6">
        <v>61</v>
      </c>
      <c r="I19" s="6"/>
      <c r="J19" s="31"/>
    </row>
    <row r="20" spans="2:10" s="1" customFormat="1" x14ac:dyDescent="0.25">
      <c r="B20" s="158"/>
      <c r="C20" s="18" t="s">
        <v>40</v>
      </c>
      <c r="D20" s="33">
        <v>30</v>
      </c>
      <c r="E20" s="34">
        <v>2</v>
      </c>
      <c r="F20" s="34">
        <v>1</v>
      </c>
      <c r="G20" s="34">
        <v>16</v>
      </c>
      <c r="H20" s="34">
        <v>82</v>
      </c>
      <c r="I20" s="34"/>
      <c r="J20" s="35"/>
    </row>
    <row r="21" spans="2:10" s="1" customFormat="1" ht="15.75" thickBot="1" x14ac:dyDescent="0.3">
      <c r="B21" s="158"/>
      <c r="C21" s="18" t="s">
        <v>24</v>
      </c>
      <c r="D21" s="33">
        <v>38</v>
      </c>
      <c r="E21" s="34">
        <v>2</v>
      </c>
      <c r="F21" s="34"/>
      <c r="G21" s="34">
        <v>17</v>
      </c>
      <c r="H21" s="34">
        <v>38</v>
      </c>
      <c r="I21" s="34"/>
      <c r="J21" s="35"/>
    </row>
    <row r="22" spans="2:10" s="1" customFormat="1" ht="15.75" thickBot="1" x14ac:dyDescent="0.3">
      <c r="B22" s="43" t="s">
        <v>27</v>
      </c>
      <c r="C22" s="44"/>
      <c r="D22" s="45"/>
      <c r="E22" s="45">
        <f>E16+E17+E18+E19+E20+E21</f>
        <v>28.14</v>
      </c>
      <c r="F22" s="45">
        <f t="shared" ref="F22:H22" si="1">F16+F17+F18+F19+F20+F21</f>
        <v>24.4</v>
      </c>
      <c r="G22" s="45">
        <f t="shared" si="1"/>
        <v>83.63</v>
      </c>
      <c r="H22" s="45">
        <f t="shared" si="1"/>
        <v>637.25</v>
      </c>
      <c r="I22" s="45"/>
      <c r="J22" s="46"/>
    </row>
    <row r="23" spans="2:10" s="1" customFormat="1" x14ac:dyDescent="0.25">
      <c r="B23" s="147" t="s">
        <v>29</v>
      </c>
      <c r="C23" s="15" t="s">
        <v>88</v>
      </c>
      <c r="D23" s="27">
        <v>65</v>
      </c>
      <c r="E23" s="28">
        <v>2</v>
      </c>
      <c r="F23" s="28">
        <v>2</v>
      </c>
      <c r="G23" s="28">
        <v>50</v>
      </c>
      <c r="H23" s="28">
        <v>224</v>
      </c>
      <c r="I23" s="28"/>
      <c r="J23" s="30"/>
    </row>
    <row r="24" spans="2:10" s="1" customFormat="1" ht="15.75" thickBot="1" x14ac:dyDescent="0.3">
      <c r="B24" s="148"/>
      <c r="C24" s="16" t="s">
        <v>82</v>
      </c>
      <c r="D24" s="26"/>
      <c r="E24" s="6"/>
      <c r="F24" s="6"/>
      <c r="G24" s="6">
        <v>13</v>
      </c>
      <c r="H24" s="6">
        <v>52</v>
      </c>
      <c r="I24" s="6"/>
      <c r="J24" s="31"/>
    </row>
    <row r="25" spans="2:10" s="1" customFormat="1" ht="15.75" thickBot="1" x14ac:dyDescent="0.3">
      <c r="B25" s="149" t="s">
        <v>30</v>
      </c>
      <c r="C25" s="150"/>
      <c r="D25" s="50">
        <f>D23</f>
        <v>65</v>
      </c>
      <c r="E25" s="45">
        <f>E23</f>
        <v>2</v>
      </c>
      <c r="F25" s="45">
        <f>F23</f>
        <v>2</v>
      </c>
      <c r="G25" s="45">
        <f>G23+G24</f>
        <v>63</v>
      </c>
      <c r="H25" s="45">
        <f>H23+H24</f>
        <v>276</v>
      </c>
      <c r="I25" s="45"/>
      <c r="J25" s="46"/>
    </row>
    <row r="26" spans="2:10" s="1" customFormat="1" ht="15.75" thickBot="1" x14ac:dyDescent="0.3">
      <c r="B26" s="151" t="s">
        <v>31</v>
      </c>
      <c r="C26" s="152"/>
      <c r="D26" s="51"/>
      <c r="E26" s="52">
        <f>E25+E22+E15+E14</f>
        <v>42.14</v>
      </c>
      <c r="F26" s="52">
        <f>F25+F22+F15+F14</f>
        <v>36.4</v>
      </c>
      <c r="G26" s="52">
        <f>G25+G22+G15+G14</f>
        <v>190.63</v>
      </c>
      <c r="H26" s="52">
        <f>H25+H22+H15+H14</f>
        <v>1242.25</v>
      </c>
      <c r="I26" s="52"/>
      <c r="J26" s="53"/>
    </row>
  </sheetData>
  <mergeCells count="9">
    <mergeCell ref="B23:B24"/>
    <mergeCell ref="B25:C25"/>
    <mergeCell ref="B26:C26"/>
    <mergeCell ref="B10:B13"/>
    <mergeCell ref="E7:G7"/>
    <mergeCell ref="B9:J9"/>
    <mergeCell ref="B14:C14"/>
    <mergeCell ref="B15:C15"/>
    <mergeCell ref="B16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activeCell="B7" sqref="B7:J24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39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79"/>
      <c r="C9" s="180"/>
      <c r="D9" s="180"/>
      <c r="E9" s="180"/>
      <c r="F9" s="180"/>
      <c r="G9" s="180"/>
      <c r="H9" s="180"/>
      <c r="I9" s="180"/>
      <c r="J9" s="181"/>
    </row>
    <row r="10" spans="1:28" x14ac:dyDescent="0.25">
      <c r="B10" s="182" t="s">
        <v>18</v>
      </c>
      <c r="C10" s="15" t="s">
        <v>79</v>
      </c>
      <c r="D10" s="40">
        <v>160</v>
      </c>
      <c r="E10" s="28">
        <v>7</v>
      </c>
      <c r="F10" s="28">
        <v>10</v>
      </c>
      <c r="G10" s="28">
        <v>25</v>
      </c>
      <c r="H10" s="28">
        <v>214</v>
      </c>
      <c r="I10" s="28"/>
      <c r="J10" s="30"/>
    </row>
    <row r="11" spans="1:28" x14ac:dyDescent="0.25">
      <c r="B11" s="183"/>
      <c r="C11" s="16" t="s">
        <v>40</v>
      </c>
      <c r="D11" s="42">
        <v>30</v>
      </c>
      <c r="E11" s="6">
        <v>2</v>
      </c>
      <c r="F11" s="6">
        <v>1</v>
      </c>
      <c r="G11" s="6">
        <v>16</v>
      </c>
      <c r="H11" s="6">
        <v>82</v>
      </c>
      <c r="I11" s="6"/>
      <c r="J11" s="31"/>
    </row>
    <row r="12" spans="1:28" x14ac:dyDescent="0.25">
      <c r="B12" s="183"/>
      <c r="C12" s="16" t="s">
        <v>16</v>
      </c>
      <c r="D12" s="42">
        <v>180</v>
      </c>
      <c r="E12" s="6"/>
      <c r="F12" s="6"/>
      <c r="G12" s="6">
        <v>12</v>
      </c>
      <c r="H12" s="6">
        <v>47</v>
      </c>
      <c r="I12" s="6"/>
      <c r="J12" s="31"/>
    </row>
    <row r="13" spans="1:28" ht="15.75" thickBot="1" x14ac:dyDescent="0.3">
      <c r="B13" s="184" t="s">
        <v>17</v>
      </c>
      <c r="C13" s="160"/>
      <c r="D13" s="54"/>
      <c r="E13" s="55">
        <f>E10+E11+E12</f>
        <v>9</v>
      </c>
      <c r="F13" s="55">
        <f t="shared" ref="F13:H13" si="0">F10+F11+F12</f>
        <v>11</v>
      </c>
      <c r="G13" s="55">
        <f t="shared" si="0"/>
        <v>53</v>
      </c>
      <c r="H13" s="55">
        <f t="shared" si="0"/>
        <v>343</v>
      </c>
      <c r="I13" s="55"/>
      <c r="J13" s="56"/>
    </row>
    <row r="14" spans="1:28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x14ac:dyDescent="0.25">
      <c r="B15" s="157" t="s">
        <v>26</v>
      </c>
      <c r="C15" s="15" t="s">
        <v>41</v>
      </c>
      <c r="D15" s="27">
        <v>200</v>
      </c>
      <c r="E15" s="28">
        <v>6</v>
      </c>
      <c r="F15" s="28">
        <v>4</v>
      </c>
      <c r="G15" s="28">
        <v>18</v>
      </c>
      <c r="H15" s="28">
        <v>132</v>
      </c>
      <c r="I15" s="28"/>
      <c r="J15" s="30"/>
    </row>
    <row r="16" spans="1:28" x14ac:dyDescent="0.25">
      <c r="B16" s="158"/>
      <c r="C16" s="16" t="s">
        <v>42</v>
      </c>
      <c r="D16" s="26">
        <v>130</v>
      </c>
      <c r="E16" s="6">
        <v>9</v>
      </c>
      <c r="F16" s="6">
        <v>11</v>
      </c>
      <c r="G16" s="6">
        <v>24</v>
      </c>
      <c r="H16" s="6">
        <v>233</v>
      </c>
      <c r="I16" s="6"/>
      <c r="J16" s="31"/>
    </row>
    <row r="17" spans="2:10" x14ac:dyDescent="0.25">
      <c r="B17" s="158"/>
      <c r="C17" s="16" t="s">
        <v>25</v>
      </c>
      <c r="D17" s="26">
        <v>180</v>
      </c>
      <c r="E17" s="6">
        <v>1</v>
      </c>
      <c r="F17" s="6">
        <v>1</v>
      </c>
      <c r="G17" s="6">
        <v>11</v>
      </c>
      <c r="H17" s="6">
        <v>55</v>
      </c>
      <c r="I17" s="6"/>
      <c r="J17" s="31"/>
    </row>
    <row r="18" spans="2:10" x14ac:dyDescent="0.25">
      <c r="B18" s="158"/>
      <c r="C18" s="16" t="s">
        <v>23</v>
      </c>
      <c r="D18" s="26">
        <v>30</v>
      </c>
      <c r="E18" s="6">
        <v>2</v>
      </c>
      <c r="F18" s="6">
        <v>1</v>
      </c>
      <c r="G18" s="6">
        <v>16</v>
      </c>
      <c r="H18" s="6">
        <v>82</v>
      </c>
      <c r="I18" s="6"/>
      <c r="J18" s="31"/>
    </row>
    <row r="19" spans="2:10" ht="15.75" thickBot="1" x14ac:dyDescent="0.3">
      <c r="B19" s="158"/>
      <c r="C19" s="16" t="s">
        <v>24</v>
      </c>
      <c r="D19" s="26">
        <v>38</v>
      </c>
      <c r="E19" s="6">
        <v>2</v>
      </c>
      <c r="F19" s="6"/>
      <c r="G19" s="6">
        <v>17</v>
      </c>
      <c r="H19" s="6">
        <v>38</v>
      </c>
      <c r="I19" s="6"/>
      <c r="J19" s="31"/>
    </row>
    <row r="20" spans="2:10" ht="15.75" thickBot="1" x14ac:dyDescent="0.3">
      <c r="B20" s="43" t="s">
        <v>27</v>
      </c>
      <c r="C20" s="44"/>
      <c r="D20" s="45"/>
      <c r="E20" s="45">
        <f>E15+E16+E17+E18+E19</f>
        <v>20</v>
      </c>
      <c r="F20" s="45">
        <f>F15+F16+F17+F18+F19</f>
        <v>17</v>
      </c>
      <c r="G20" s="45">
        <f t="shared" ref="G20:H20" si="1">G15+G16+G17+G18+G19</f>
        <v>86</v>
      </c>
      <c r="H20" s="45">
        <f t="shared" si="1"/>
        <v>540</v>
      </c>
      <c r="I20" s="45"/>
      <c r="J20" s="46"/>
    </row>
    <row r="21" spans="2:10" x14ac:dyDescent="0.25">
      <c r="B21" s="147" t="s">
        <v>29</v>
      </c>
      <c r="C21" s="15" t="s">
        <v>43</v>
      </c>
      <c r="D21" s="27">
        <v>70</v>
      </c>
      <c r="E21" s="28">
        <v>5</v>
      </c>
      <c r="F21" s="28">
        <v>4</v>
      </c>
      <c r="G21" s="28">
        <v>32</v>
      </c>
      <c r="H21" s="28">
        <v>187</v>
      </c>
      <c r="I21" s="28"/>
      <c r="J21" s="30"/>
    </row>
    <row r="22" spans="2:10" ht="15.75" thickBot="1" x14ac:dyDescent="0.3">
      <c r="B22" s="148"/>
      <c r="C22" s="16" t="s">
        <v>44</v>
      </c>
      <c r="D22" s="26">
        <v>180</v>
      </c>
      <c r="E22" s="6">
        <v>5</v>
      </c>
      <c r="F22" s="6">
        <v>6</v>
      </c>
      <c r="G22" s="6">
        <v>7</v>
      </c>
      <c r="H22" s="6">
        <v>101</v>
      </c>
      <c r="I22" s="6"/>
      <c r="J22" s="31"/>
    </row>
    <row r="23" spans="2:10" s="1" customFormat="1" ht="15.75" thickBot="1" x14ac:dyDescent="0.3">
      <c r="B23" s="149" t="s">
        <v>30</v>
      </c>
      <c r="C23" s="150"/>
      <c r="D23" s="50"/>
      <c r="E23" s="45">
        <f>10</f>
        <v>10</v>
      </c>
      <c r="F23" s="45">
        <v>10</v>
      </c>
      <c r="G23" s="45">
        <v>39</v>
      </c>
      <c r="H23" s="45">
        <f>H21+H22</f>
        <v>288</v>
      </c>
      <c r="I23" s="45"/>
      <c r="J23" s="46"/>
    </row>
    <row r="24" spans="2:10" s="1" customFormat="1" ht="15.75" thickBot="1" x14ac:dyDescent="0.3">
      <c r="B24" s="151" t="s">
        <v>31</v>
      </c>
      <c r="C24" s="152"/>
      <c r="D24" s="51"/>
      <c r="E24" s="52">
        <f>E23+E20+E14+E13</f>
        <v>39</v>
      </c>
      <c r="F24" s="52">
        <f>F23+F20+F14+F13</f>
        <v>38</v>
      </c>
      <c r="G24" s="52">
        <f>G23+G20+G14+G13</f>
        <v>178</v>
      </c>
      <c r="H24" s="52">
        <f>H23+H20+H14+H13</f>
        <v>1171</v>
      </c>
      <c r="I24" s="52"/>
      <c r="J24" s="53"/>
    </row>
  </sheetData>
  <mergeCells count="9">
    <mergeCell ref="B21:B22"/>
    <mergeCell ref="B23:C23"/>
    <mergeCell ref="B24:C24"/>
    <mergeCell ref="E7:G7"/>
    <mergeCell ref="B9:J9"/>
    <mergeCell ref="B10:B12"/>
    <mergeCell ref="B13:C13"/>
    <mergeCell ref="B14:C14"/>
    <mergeCell ref="B15:B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 неделя 5 день</vt:lpstr>
      <vt:lpstr>2 неделя 4 день </vt:lpstr>
      <vt:lpstr>2 неделя 3 день  </vt:lpstr>
      <vt:lpstr>2 неделя 2 день  </vt:lpstr>
      <vt:lpstr>2 неделя 1 день </vt:lpstr>
      <vt:lpstr>общее меню 3-7 лет</vt:lpstr>
      <vt:lpstr>1 неделя 5 день </vt:lpstr>
      <vt:lpstr>1 неделя 4 день </vt:lpstr>
      <vt:lpstr>1 неделя 1 день </vt:lpstr>
      <vt:lpstr>1 неделя 2 день </vt:lpstr>
      <vt:lpstr>1 неделя 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2022-04-08T01:34:39Z</dcterms:modified>
</cp:coreProperties>
</file>