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2 неделя 5 день" sheetId="10" r:id="rId1"/>
    <sheet name="2 неделя 4 день " sheetId="9" r:id="rId2"/>
    <sheet name="2 неделя 3 день  " sheetId="8" r:id="rId3"/>
    <sheet name="2 неделя 2 день  " sheetId="7" r:id="rId4"/>
    <sheet name="2 неделя 1 день " sheetId="6" r:id="rId5"/>
    <sheet name="общее меню 1,5-3 лет" sheetId="11" r:id="rId6"/>
    <sheet name="1 неделя 5 день " sheetId="5" r:id="rId7"/>
    <sheet name="1 неделя 4 день " sheetId="4" r:id="rId8"/>
    <sheet name="1 неделя 1 день " sheetId="3" r:id="rId9"/>
    <sheet name="1 неделя 2 день " sheetId="2" r:id="rId10"/>
    <sheet name="1 неделя 3 день" sheetId="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3" i="11" l="1"/>
  <c r="F263" i="11"/>
  <c r="E263" i="11"/>
  <c r="D263" i="11"/>
  <c r="G260" i="11"/>
  <c r="F260" i="11"/>
  <c r="E260" i="11"/>
  <c r="D260" i="11"/>
  <c r="G253" i="11"/>
  <c r="F253" i="11"/>
  <c r="E253" i="11"/>
  <c r="E264" i="11" s="1"/>
  <c r="D253" i="11"/>
  <c r="G241" i="11"/>
  <c r="F241" i="11"/>
  <c r="E241" i="11"/>
  <c r="D241" i="11"/>
  <c r="G238" i="11"/>
  <c r="F238" i="11"/>
  <c r="E238" i="11"/>
  <c r="D238" i="11"/>
  <c r="G230" i="11"/>
  <c r="F230" i="11"/>
  <c r="E230" i="11"/>
  <c r="D230" i="11"/>
  <c r="G212" i="11"/>
  <c r="F212" i="11"/>
  <c r="E212" i="11"/>
  <c r="D212" i="11"/>
  <c r="G209" i="11"/>
  <c r="F209" i="11"/>
  <c r="E209" i="11"/>
  <c r="D209" i="11"/>
  <c r="G201" i="11"/>
  <c r="F201" i="11"/>
  <c r="E201" i="11"/>
  <c r="D201" i="11"/>
  <c r="G189" i="11"/>
  <c r="F189" i="11"/>
  <c r="E189" i="11"/>
  <c r="D189" i="11"/>
  <c r="G186" i="11"/>
  <c r="F186" i="11"/>
  <c r="E186" i="11"/>
  <c r="D186" i="11"/>
  <c r="G178" i="11"/>
  <c r="F178" i="11"/>
  <c r="E178" i="11"/>
  <c r="D178" i="11"/>
  <c r="G159" i="11"/>
  <c r="F159" i="11"/>
  <c r="E159" i="11"/>
  <c r="D159" i="11"/>
  <c r="G156" i="11"/>
  <c r="F156" i="11"/>
  <c r="E156" i="11"/>
  <c r="D156" i="11"/>
  <c r="G148" i="11"/>
  <c r="F148" i="11"/>
  <c r="E148" i="11"/>
  <c r="D148" i="11"/>
  <c r="G136" i="11"/>
  <c r="F136" i="11"/>
  <c r="E136" i="11"/>
  <c r="D136" i="11"/>
  <c r="G133" i="11"/>
  <c r="F133" i="11"/>
  <c r="E133" i="11"/>
  <c r="D133" i="11"/>
  <c r="G126" i="11"/>
  <c r="F126" i="11"/>
  <c r="E126" i="11"/>
  <c r="D126" i="11"/>
  <c r="G106" i="11"/>
  <c r="F106" i="11"/>
  <c r="E106" i="11"/>
  <c r="D106" i="11"/>
  <c r="G103" i="11"/>
  <c r="F103" i="11"/>
  <c r="E103" i="11"/>
  <c r="D103" i="11"/>
  <c r="G95" i="11"/>
  <c r="F95" i="11"/>
  <c r="E95" i="11"/>
  <c r="D95" i="11"/>
  <c r="G81" i="11"/>
  <c r="F81" i="11"/>
  <c r="E81" i="11"/>
  <c r="D81" i="11"/>
  <c r="G78" i="11"/>
  <c r="F78" i="11"/>
  <c r="E78" i="11"/>
  <c r="D78" i="11"/>
  <c r="G70" i="11"/>
  <c r="F70" i="11"/>
  <c r="E70" i="11"/>
  <c r="D70" i="11"/>
  <c r="G49" i="11"/>
  <c r="F49" i="11"/>
  <c r="E49" i="11"/>
  <c r="D49" i="11"/>
  <c r="G46" i="11"/>
  <c r="F46" i="11"/>
  <c r="E46" i="11"/>
  <c r="D46" i="11"/>
  <c r="G39" i="11"/>
  <c r="F39" i="11"/>
  <c r="E39" i="11"/>
  <c r="D39" i="11"/>
  <c r="G26" i="11"/>
  <c r="F26" i="11"/>
  <c r="E26" i="11"/>
  <c r="D26" i="11"/>
  <c r="G23" i="11"/>
  <c r="F23" i="11"/>
  <c r="E23" i="11"/>
  <c r="D23" i="11"/>
  <c r="G16" i="11"/>
  <c r="F16" i="11"/>
  <c r="E16" i="11"/>
  <c r="D16" i="11"/>
  <c r="D264" i="11" l="1"/>
  <c r="F27" i="11"/>
  <c r="G264" i="11"/>
  <c r="F160" i="11"/>
  <c r="F213" i="11"/>
  <c r="F242" i="11"/>
  <c r="F264" i="11"/>
  <c r="G160" i="11"/>
  <c r="G190" i="11"/>
  <c r="G213" i="11"/>
  <c r="G242" i="11"/>
  <c r="D160" i="11"/>
  <c r="D190" i="11"/>
  <c r="D213" i="11"/>
  <c r="D242" i="11"/>
  <c r="E160" i="11"/>
  <c r="E190" i="11"/>
  <c r="E213" i="11"/>
  <c r="E242" i="11"/>
  <c r="F190" i="11"/>
  <c r="G82" i="11"/>
  <c r="G50" i="11"/>
  <c r="F107" i="11"/>
  <c r="F137" i="11"/>
  <c r="D50" i="11"/>
  <c r="D82" i="11"/>
  <c r="G107" i="11"/>
  <c r="G137" i="11"/>
  <c r="E50" i="11"/>
  <c r="E82" i="11"/>
  <c r="D107" i="11"/>
  <c r="D137" i="11"/>
  <c r="F50" i="11"/>
  <c r="F82" i="11"/>
  <c r="E107" i="11"/>
  <c r="E137" i="11"/>
  <c r="E27" i="11"/>
  <c r="D27" i="11"/>
  <c r="G27" i="11"/>
  <c r="H22" i="9"/>
  <c r="G22" i="9"/>
  <c r="F22" i="9"/>
  <c r="E22" i="9"/>
  <c r="H22" i="6"/>
  <c r="G22" i="6"/>
  <c r="F22" i="6"/>
  <c r="E22" i="6"/>
  <c r="H13" i="3" l="1"/>
  <c r="G13" i="3"/>
  <c r="F13" i="3"/>
  <c r="E13" i="3"/>
  <c r="H20" i="5" l="1"/>
  <c r="G20" i="5"/>
  <c r="F20" i="5"/>
  <c r="H13" i="10" l="1"/>
  <c r="G13" i="10"/>
  <c r="F13" i="10"/>
  <c r="H25" i="9"/>
  <c r="G25" i="9"/>
  <c r="F25" i="9"/>
  <c r="H21" i="7"/>
  <c r="G21" i="7"/>
  <c r="F21" i="7"/>
  <c r="E21" i="7"/>
  <c r="H13" i="8"/>
  <c r="G13" i="8"/>
  <c r="F13" i="8"/>
  <c r="H23" i="10"/>
  <c r="G23" i="10"/>
  <c r="F23" i="10"/>
  <c r="E23" i="10"/>
  <c r="H20" i="10"/>
  <c r="G20" i="10"/>
  <c r="F20" i="10"/>
  <c r="E20" i="10"/>
  <c r="E13" i="10"/>
  <c r="H14" i="9"/>
  <c r="G14" i="9"/>
  <c r="F14" i="9"/>
  <c r="E14" i="9"/>
  <c r="E25" i="9"/>
  <c r="H21" i="8"/>
  <c r="G21" i="8"/>
  <c r="F21" i="8"/>
  <c r="E21" i="8"/>
  <c r="E13" i="8"/>
  <c r="H24" i="7"/>
  <c r="G24" i="7"/>
  <c r="F24" i="7"/>
  <c r="E24" i="7"/>
  <c r="H13" i="7"/>
  <c r="G13" i="7"/>
  <c r="F13" i="7"/>
  <c r="E13" i="7"/>
  <c r="H14" i="6"/>
  <c r="G14" i="6"/>
  <c r="F14" i="6"/>
  <c r="E14" i="6"/>
  <c r="H23" i="5"/>
  <c r="G23" i="5"/>
  <c r="F23" i="5"/>
  <c r="E23" i="5"/>
  <c r="E20" i="5"/>
  <c r="H13" i="5"/>
  <c r="G13" i="5"/>
  <c r="F13" i="5"/>
  <c r="E13" i="5"/>
  <c r="H22" i="4"/>
  <c r="G22" i="4"/>
  <c r="F22" i="4"/>
  <c r="E22" i="4"/>
  <c r="H14" i="4"/>
  <c r="G14" i="4"/>
  <c r="F14" i="4"/>
  <c r="E14" i="4"/>
  <c r="H24" i="1"/>
  <c r="G24" i="1"/>
  <c r="F24" i="1"/>
  <c r="E24" i="1"/>
  <c r="H21" i="1"/>
  <c r="G21" i="1"/>
  <c r="F21" i="1"/>
  <c r="E21" i="1"/>
  <c r="H13" i="1"/>
  <c r="G13" i="1"/>
  <c r="F13" i="1"/>
  <c r="E13" i="1"/>
  <c r="H24" i="2"/>
  <c r="G24" i="2"/>
  <c r="H20" i="3"/>
  <c r="G20" i="3"/>
  <c r="F20" i="3"/>
  <c r="D21" i="7" l="1"/>
  <c r="D13" i="7"/>
  <c r="F24" i="10"/>
  <c r="H24" i="8"/>
  <c r="G24" i="8"/>
  <c r="F24" i="8"/>
  <c r="E24" i="8"/>
  <c r="F25" i="8"/>
  <c r="H25" i="7"/>
  <c r="H26" i="6"/>
  <c r="G26" i="6"/>
  <c r="F26" i="6"/>
  <c r="E26" i="6"/>
  <c r="E27" i="6"/>
  <c r="H23" i="3"/>
  <c r="E23" i="3"/>
  <c r="E20" i="3"/>
  <c r="H25" i="4"/>
  <c r="G25" i="4"/>
  <c r="F25" i="4"/>
  <c r="E25" i="4"/>
  <c r="D25" i="4"/>
  <c r="E25" i="1"/>
  <c r="G25" i="1"/>
  <c r="F24" i="2"/>
  <c r="E24" i="2"/>
  <c r="H21" i="2"/>
  <c r="G21" i="2"/>
  <c r="F21" i="2"/>
  <c r="E21" i="2"/>
  <c r="H14" i="2"/>
  <c r="G14" i="2"/>
  <c r="F14" i="2"/>
  <c r="E14" i="2"/>
  <c r="F24" i="3"/>
  <c r="E24" i="3" l="1"/>
  <c r="E24" i="10"/>
  <c r="G24" i="10"/>
  <c r="H24" i="10"/>
  <c r="G26" i="9"/>
  <c r="F26" i="9"/>
  <c r="H26" i="9"/>
  <c r="E26" i="9"/>
  <c r="G25" i="8"/>
  <c r="H25" i="8"/>
  <c r="E25" i="8"/>
  <c r="E25" i="7"/>
  <c r="G25" i="7"/>
  <c r="F25" i="7"/>
  <c r="H27" i="6"/>
  <c r="G27" i="6"/>
  <c r="F27" i="6"/>
  <c r="F24" i="5"/>
  <c r="G24" i="5"/>
  <c r="H24" i="5"/>
  <c r="E24" i="5"/>
  <c r="F26" i="4"/>
  <c r="G26" i="4"/>
  <c r="H26" i="4"/>
  <c r="E26" i="4"/>
  <c r="F25" i="1"/>
  <c r="H25" i="1"/>
  <c r="F25" i="2"/>
  <c r="G25" i="2"/>
  <c r="H25" i="2"/>
  <c r="E25" i="2"/>
  <c r="G24" i="3"/>
  <c r="H24" i="3"/>
</calcChain>
</file>

<file path=xl/sharedStrings.xml><?xml version="1.0" encoding="utf-8"?>
<sst xmlns="http://schemas.openxmlformats.org/spreadsheetml/2006/main" count="658" uniqueCount="96">
  <si>
    <t>МБДОУ "ЦРР-детский сад №1" ПГО</t>
  </si>
  <si>
    <t>Примерное меню и пищевая ценность приготовленных блюд</t>
  </si>
  <si>
    <t>Рацион: Детский сад "Сказка"</t>
  </si>
  <si>
    <t>Прием пищи</t>
  </si>
  <si>
    <t>Наименование блюда</t>
  </si>
  <si>
    <t>Выход блюда</t>
  </si>
  <si>
    <t>Пищивые ценности</t>
  </si>
  <si>
    <t>Б</t>
  </si>
  <si>
    <t>Ж</t>
  </si>
  <si>
    <t>У</t>
  </si>
  <si>
    <t>Энергетическая ценность</t>
  </si>
  <si>
    <t>Витамин С</t>
  </si>
  <si>
    <t>№ рецептуры</t>
  </si>
  <si>
    <t>Каша рисовая молочная</t>
  </si>
  <si>
    <t>Хлеб пщеничный</t>
  </si>
  <si>
    <t>Масло сливочное</t>
  </si>
  <si>
    <t>Чай сладкий с лимоном</t>
  </si>
  <si>
    <t>Итого за завтрак</t>
  </si>
  <si>
    <t>Завтрак</t>
  </si>
  <si>
    <t>Итого за завтрак второй</t>
  </si>
  <si>
    <t>Свекольник с мясом со сметаной</t>
  </si>
  <si>
    <t>Тефтели из рыбы</t>
  </si>
  <si>
    <t>Вермишель с маслом</t>
  </si>
  <si>
    <t xml:space="preserve">Хлеб пшеничный </t>
  </si>
  <si>
    <t>Хлеб ржаной</t>
  </si>
  <si>
    <t>Компот из сухофруктов</t>
  </si>
  <si>
    <t>Обед</t>
  </si>
  <si>
    <t>Итого за обед</t>
  </si>
  <si>
    <t>Яблоки</t>
  </si>
  <si>
    <t>Полдник</t>
  </si>
  <si>
    <t>Итого за полдник</t>
  </si>
  <si>
    <t>ИТОГО ЗА ДЕНЬ</t>
  </si>
  <si>
    <t>Омлет</t>
  </si>
  <si>
    <t>Чай с сахаром</t>
  </si>
  <si>
    <t>Суп гречневый с курицей</t>
  </si>
  <si>
    <t>Жаркое по домашнему с грудкой</t>
  </si>
  <si>
    <t>Блины с яблоками</t>
  </si>
  <si>
    <t>1 неделя 3 день</t>
  </si>
  <si>
    <t>1 неделя 2 день</t>
  </si>
  <si>
    <t>1 неделя 1 день</t>
  </si>
  <si>
    <t>Хлеб пшеничный</t>
  </si>
  <si>
    <t>Щи по уральски со сметанной</t>
  </si>
  <si>
    <t>Плов с мясом</t>
  </si>
  <si>
    <t>Булка домашняя с изюмом</t>
  </si>
  <si>
    <t>Молоко</t>
  </si>
  <si>
    <t>1 неделя 4 день</t>
  </si>
  <si>
    <t>Запеканка твороженная</t>
  </si>
  <si>
    <t>Соус сметанный сладкий</t>
  </si>
  <si>
    <t>Суп овощной с яйцом и сметаной с курицей</t>
  </si>
  <si>
    <t>Каша гречневая рассыпчатая</t>
  </si>
  <si>
    <t>1 неделя 5 день</t>
  </si>
  <si>
    <t>Каша из овсянных хлопьев молочная жидкая</t>
  </si>
  <si>
    <t>Суп рыбный из консервов</t>
  </si>
  <si>
    <t>Формовочные ленивые голубцы с мясом</t>
  </si>
  <si>
    <t>2 неделя 1 день</t>
  </si>
  <si>
    <t>Каша пшеничная молочная</t>
  </si>
  <si>
    <t>вермишель с маслом</t>
  </si>
  <si>
    <t>Булка с крошкой</t>
  </si>
  <si>
    <t>2 неделя 2 день</t>
  </si>
  <si>
    <t>Каша гречневая молочная жидкая</t>
  </si>
  <si>
    <t>какао на свежем молоке</t>
  </si>
  <si>
    <t>борщ с курицей и сметаной</t>
  </si>
  <si>
    <t>Рыба тушенная в томате с овощами</t>
  </si>
  <si>
    <t>Пюре картофельное</t>
  </si>
  <si>
    <t>Кисель витаминизированный</t>
  </si>
  <si>
    <t>Печенье витаминизированное</t>
  </si>
  <si>
    <t>2 неделя 3 день</t>
  </si>
  <si>
    <t>Каша из пшена и риса молочная жидкая "Дружба</t>
  </si>
  <si>
    <t>Суп с клецками на куринном бульоне</t>
  </si>
  <si>
    <t>2 неделя 4 день</t>
  </si>
  <si>
    <t>Пудинг творожный с изюмом запеченный</t>
  </si>
  <si>
    <t>Соус молочный</t>
  </si>
  <si>
    <t>Рассольник с курицей и сметанной</t>
  </si>
  <si>
    <t>Рис отварной с овощами</t>
  </si>
  <si>
    <t>Крендель сахарный</t>
  </si>
  <si>
    <t>2 неделя 5 день</t>
  </si>
  <si>
    <t>Каша пшеничная молочная жидкая</t>
  </si>
  <si>
    <t>Суп гороховый с курицей</t>
  </si>
  <si>
    <t>Сборная солянка с мясом</t>
  </si>
  <si>
    <t>Каша манная молочная жидкая</t>
  </si>
  <si>
    <t>Суп картофельный с мясными фрикадельками</t>
  </si>
  <si>
    <t xml:space="preserve">Чай </t>
  </si>
  <si>
    <t xml:space="preserve">Чай сладкий </t>
  </si>
  <si>
    <t>Куринная подлива</t>
  </si>
  <si>
    <t>Биточки куринные куринные</t>
  </si>
  <si>
    <t>Птица запеченная</t>
  </si>
  <si>
    <t>Блины</t>
  </si>
  <si>
    <t>Булочка</t>
  </si>
  <si>
    <t>Печенье</t>
  </si>
  <si>
    <t>Гуляш с мясом</t>
  </si>
  <si>
    <t xml:space="preserve">Блины </t>
  </si>
  <si>
    <t xml:space="preserve">Печенье </t>
  </si>
  <si>
    <t>Рацион:Ясли</t>
  </si>
  <si>
    <t>Возрастная категория : дети с 1,5-3 лет</t>
  </si>
  <si>
    <t>Приложение №___ к СанПиН _____________________</t>
  </si>
  <si>
    <t>примерное меню и пищевая ценность приготовляемых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</si>
</sst>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46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8" xfId="0" applyFont="1" applyBorder="1" applyAlignment="1">
      <alignment wrapText="1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4" xfId="0" applyFont="1" applyFill="1" applyBorder="1"/>
    <xf numFmtId="0" fontId="1" fillId="2" borderId="25" xfId="0" applyFont="1" applyFill="1" applyBorder="1" applyAlignment="1">
      <alignment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2" xfId="0" applyFont="1" applyFill="1" applyBorder="1"/>
    <xf numFmtId="0" fontId="1" fillId="2" borderId="43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1" fillId="0" borderId="10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51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5" xfId="0" applyFont="1" applyBorder="1" applyAlignment="1">
      <alignment horizont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0" xfId="0" applyFont="1"/>
    <xf numFmtId="0" fontId="2" fillId="0" borderId="15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4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9" xfId="0" applyFont="1" applyBorder="1" applyAlignment="1">
      <alignment horizontal="left" wrapText="1"/>
    </xf>
    <xf numFmtId="0" fontId="1" fillId="0" borderId="6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/>
    </xf>
    <xf numFmtId="0" fontId="1" fillId="2" borderId="4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 wrapText="1"/>
    </xf>
    <xf numFmtId="0" fontId="1" fillId="2" borderId="34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5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37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left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7" sqref="B7:J24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75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76</v>
      </c>
      <c r="D10" s="40">
        <v>170</v>
      </c>
      <c r="E10" s="28">
        <v>5</v>
      </c>
      <c r="F10" s="28">
        <v>7</v>
      </c>
      <c r="G10" s="28">
        <v>22</v>
      </c>
      <c r="H10" s="28">
        <v>168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ht="15.75" thickBot="1" x14ac:dyDescent="0.3">
      <c r="B12" s="158"/>
      <c r="C12" s="17" t="s">
        <v>33</v>
      </c>
      <c r="D12" s="67">
        <v>180</v>
      </c>
      <c r="E12" s="24"/>
      <c r="F12" s="24"/>
      <c r="G12" s="24">
        <v>16</v>
      </c>
      <c r="H12" s="24">
        <v>63</v>
      </c>
      <c r="I12" s="24"/>
      <c r="J12" s="29"/>
    </row>
    <row r="13" spans="1:28" ht="15.75" thickBot="1" x14ac:dyDescent="0.3">
      <c r="B13" s="159" t="s">
        <v>17</v>
      </c>
      <c r="C13" s="160"/>
      <c r="D13" s="47"/>
      <c r="E13" s="48">
        <f>E10+E11+E12</f>
        <v>7</v>
      </c>
      <c r="F13" s="48">
        <f t="shared" ref="F13:H13" si="0">F10+F11+F12</f>
        <v>8</v>
      </c>
      <c r="G13" s="48">
        <f t="shared" si="0"/>
        <v>54</v>
      </c>
      <c r="H13" s="48">
        <f t="shared" si="0"/>
        <v>313</v>
      </c>
      <c r="I13" s="48"/>
      <c r="J13" s="49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x14ac:dyDescent="0.25">
      <c r="B15" s="157" t="s">
        <v>26</v>
      </c>
      <c r="C15" s="15" t="s">
        <v>77</v>
      </c>
      <c r="D15" s="27">
        <v>250</v>
      </c>
      <c r="E15" s="28">
        <v>10</v>
      </c>
      <c r="F15" s="28">
        <v>5</v>
      </c>
      <c r="G15" s="28">
        <v>18</v>
      </c>
      <c r="H15" s="28">
        <v>157</v>
      </c>
      <c r="I15" s="28"/>
      <c r="J15" s="30"/>
    </row>
    <row r="16" spans="1:28" s="1" customFormat="1" x14ac:dyDescent="0.25">
      <c r="B16" s="158"/>
      <c r="C16" s="16" t="s">
        <v>78</v>
      </c>
      <c r="D16" s="26">
        <v>160</v>
      </c>
      <c r="E16" s="6">
        <v>10</v>
      </c>
      <c r="F16" s="6">
        <v>10</v>
      </c>
      <c r="G16" s="6">
        <v>21</v>
      </c>
      <c r="H16" s="6">
        <v>218</v>
      </c>
      <c r="I16" s="6"/>
      <c r="J16" s="31"/>
    </row>
    <row r="17" spans="2:10" s="1" customFormat="1" x14ac:dyDescent="0.25">
      <c r="B17" s="158"/>
      <c r="C17" s="16" t="s">
        <v>25</v>
      </c>
      <c r="D17" s="26">
        <v>180</v>
      </c>
      <c r="E17" s="6">
        <v>1</v>
      </c>
      <c r="F17" s="6">
        <v>1</v>
      </c>
      <c r="G17" s="6">
        <v>11</v>
      </c>
      <c r="H17" s="6">
        <v>55</v>
      </c>
      <c r="I17" s="6"/>
      <c r="J17" s="31"/>
    </row>
    <row r="18" spans="2:10" s="1" customFormat="1" x14ac:dyDescent="0.25">
      <c r="B18" s="158"/>
      <c r="C18" s="18" t="s">
        <v>40</v>
      </c>
      <c r="D18" s="33">
        <v>30</v>
      </c>
      <c r="E18" s="34">
        <v>2</v>
      </c>
      <c r="F18" s="34">
        <v>1</v>
      </c>
      <c r="G18" s="34">
        <v>16</v>
      </c>
      <c r="H18" s="34">
        <v>82</v>
      </c>
      <c r="I18" s="34"/>
      <c r="J18" s="35"/>
    </row>
    <row r="19" spans="2:10" s="1" customFormat="1" ht="15.75" thickBot="1" x14ac:dyDescent="0.3">
      <c r="B19" s="158"/>
      <c r="C19" s="18" t="s">
        <v>24</v>
      </c>
      <c r="D19" s="33">
        <v>45</v>
      </c>
      <c r="E19" s="34">
        <v>3</v>
      </c>
      <c r="F19" s="34"/>
      <c r="G19" s="34">
        <v>20</v>
      </c>
      <c r="H19" s="34">
        <v>45</v>
      </c>
      <c r="I19" s="34"/>
      <c r="J19" s="35"/>
    </row>
    <row r="20" spans="2:10" s="1" customFormat="1" ht="15.75" thickBot="1" x14ac:dyDescent="0.3">
      <c r="B20" s="69" t="s">
        <v>27</v>
      </c>
      <c r="C20" s="70"/>
      <c r="D20" s="59"/>
      <c r="E20" s="60">
        <f>E15+E16+E17+E18+E19</f>
        <v>26</v>
      </c>
      <c r="F20" s="60">
        <f t="shared" ref="F20:G20" si="1">F15+F16+F17+F18+F19</f>
        <v>17</v>
      </c>
      <c r="G20" s="60">
        <f t="shared" si="1"/>
        <v>86</v>
      </c>
      <c r="H20" s="60">
        <f>H15+H16+H17+H18+H19</f>
        <v>557</v>
      </c>
      <c r="I20" s="60"/>
      <c r="J20" s="68"/>
    </row>
    <row r="21" spans="2:10" s="1" customFormat="1" x14ac:dyDescent="0.25">
      <c r="B21" s="147" t="s">
        <v>29</v>
      </c>
      <c r="C21" s="15" t="s">
        <v>65</v>
      </c>
      <c r="D21" s="27">
        <v>45</v>
      </c>
      <c r="E21" s="28">
        <v>3</v>
      </c>
      <c r="F21" s="28">
        <v>5</v>
      </c>
      <c r="G21" s="28">
        <v>33</v>
      </c>
      <c r="H21" s="28">
        <v>188</v>
      </c>
      <c r="I21" s="28"/>
      <c r="J21" s="30"/>
    </row>
    <row r="22" spans="2:10" s="1" customFormat="1" ht="15.75" thickBot="1" x14ac:dyDescent="0.3">
      <c r="B22" s="148"/>
      <c r="C22" s="16" t="s">
        <v>33</v>
      </c>
      <c r="D22" s="26">
        <v>170</v>
      </c>
      <c r="E22" s="6"/>
      <c r="F22" s="6"/>
      <c r="G22" s="6">
        <v>15</v>
      </c>
      <c r="H22" s="6">
        <v>60</v>
      </c>
      <c r="I22" s="6"/>
      <c r="J22" s="31"/>
    </row>
    <row r="23" spans="2:10" s="1" customFormat="1" ht="15.75" thickBot="1" x14ac:dyDescent="0.3">
      <c r="B23" s="149" t="s">
        <v>30</v>
      </c>
      <c r="C23" s="150"/>
      <c r="D23" s="50"/>
      <c r="E23" s="45">
        <f>E21+E22</f>
        <v>3</v>
      </c>
      <c r="F23" s="45">
        <f t="shared" ref="F23:G23" si="2">F21+F22</f>
        <v>5</v>
      </c>
      <c r="G23" s="45">
        <f t="shared" si="2"/>
        <v>48</v>
      </c>
      <c r="H23" s="45">
        <f>H21+H22</f>
        <v>248</v>
      </c>
      <c r="I23" s="45"/>
      <c r="J23" s="46"/>
    </row>
    <row r="24" spans="2:10" s="1" customFormat="1" ht="15.75" thickBot="1" x14ac:dyDescent="0.3">
      <c r="B24" s="151" t="s">
        <v>31</v>
      </c>
      <c r="C24" s="152"/>
      <c r="D24" s="51"/>
      <c r="E24" s="52">
        <f>E23+E20+E14+E13</f>
        <v>36</v>
      </c>
      <c r="F24" s="52">
        <f>F23+F20+F14+F13</f>
        <v>30</v>
      </c>
      <c r="G24" s="52">
        <f>G23+G20+G14+G13</f>
        <v>188</v>
      </c>
      <c r="H24" s="52">
        <f>H23+H20+H14+H13</f>
        <v>1118</v>
      </c>
      <c r="I24" s="52"/>
      <c r="J24" s="53"/>
    </row>
  </sheetData>
  <mergeCells count="9">
    <mergeCell ref="B21:B22"/>
    <mergeCell ref="B23:C23"/>
    <mergeCell ref="B24:C24"/>
    <mergeCell ref="E7:G7"/>
    <mergeCell ref="B9:J9"/>
    <mergeCell ref="B10:B12"/>
    <mergeCell ref="B13:C13"/>
    <mergeCell ref="B14:C14"/>
    <mergeCell ref="B15:B1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5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1"/>
    <col min="10" max="10" width="10.140625" style="1" customWidth="1"/>
    <col min="11" max="28" width="9.140625" style="1"/>
  </cols>
  <sheetData>
    <row r="1" spans="1:28" x14ac:dyDescent="0.25">
      <c r="I1" s="1" t="s">
        <v>38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13"/>
      <c r="J8" s="14"/>
    </row>
    <row r="9" spans="1:28" ht="15.75" thickBot="1" x14ac:dyDescent="0.3">
      <c r="B9" s="179"/>
      <c r="C9" s="180"/>
      <c r="D9" s="180"/>
      <c r="E9" s="180"/>
      <c r="F9" s="180"/>
      <c r="G9" s="180"/>
      <c r="H9" s="180"/>
      <c r="I9" s="180"/>
      <c r="J9" s="181"/>
    </row>
    <row r="10" spans="1:28" x14ac:dyDescent="0.25">
      <c r="B10" s="182" t="s">
        <v>18</v>
      </c>
      <c r="C10" s="15" t="s">
        <v>32</v>
      </c>
      <c r="D10" s="40">
        <v>80</v>
      </c>
      <c r="E10" s="28">
        <v>6</v>
      </c>
      <c r="F10" s="28">
        <v>7</v>
      </c>
      <c r="G10" s="28">
        <v>3</v>
      </c>
      <c r="H10" s="28">
        <v>100</v>
      </c>
      <c r="I10" s="10"/>
      <c r="J10" s="11"/>
    </row>
    <row r="11" spans="1:28" x14ac:dyDescent="0.25">
      <c r="B11" s="183"/>
      <c r="C11" s="16" t="s">
        <v>22</v>
      </c>
      <c r="D11" s="42">
        <v>70</v>
      </c>
      <c r="E11" s="6">
        <v>2</v>
      </c>
      <c r="F11" s="6">
        <v>2</v>
      </c>
      <c r="G11" s="6">
        <v>15</v>
      </c>
      <c r="H11" s="6">
        <v>88</v>
      </c>
      <c r="I11" s="5"/>
      <c r="J11" s="12"/>
    </row>
    <row r="12" spans="1:28" x14ac:dyDescent="0.25">
      <c r="B12" s="183"/>
      <c r="C12" s="16" t="s">
        <v>23</v>
      </c>
      <c r="D12" s="42">
        <v>30</v>
      </c>
      <c r="E12" s="6">
        <v>2</v>
      </c>
      <c r="F12" s="6">
        <v>1</v>
      </c>
      <c r="G12" s="6">
        <v>16</v>
      </c>
      <c r="H12" s="6">
        <v>82</v>
      </c>
      <c r="I12" s="5"/>
      <c r="J12" s="12"/>
    </row>
    <row r="13" spans="1:28" ht="15.75" thickBot="1" x14ac:dyDescent="0.3">
      <c r="B13" s="186"/>
      <c r="C13" s="17" t="s">
        <v>33</v>
      </c>
      <c r="D13" s="67">
        <v>200</v>
      </c>
      <c r="E13" s="24"/>
      <c r="F13" s="24"/>
      <c r="G13" s="24">
        <v>18</v>
      </c>
      <c r="H13" s="24">
        <v>70</v>
      </c>
      <c r="I13" s="13"/>
      <c r="J13" s="14"/>
    </row>
    <row r="14" spans="1:28" ht="15.75" thickBot="1" x14ac:dyDescent="0.3">
      <c r="B14" s="184" t="s">
        <v>17</v>
      </c>
      <c r="C14" s="160"/>
      <c r="D14" s="54"/>
      <c r="E14" s="55">
        <f>SUM(E10:E13)</f>
        <v>10</v>
      </c>
      <c r="F14" s="55">
        <f>SUM(F10:F13)</f>
        <v>10</v>
      </c>
      <c r="G14" s="55">
        <f>SUM(G10:G13)</f>
        <v>52</v>
      </c>
      <c r="H14" s="55">
        <f>SUM(H10:H13)</f>
        <v>340</v>
      </c>
      <c r="I14" s="57"/>
      <c r="J14" s="58"/>
    </row>
    <row r="15" spans="1:28" ht="15.75" thickBot="1" x14ac:dyDescent="0.3">
      <c r="B15" s="161" t="s">
        <v>19</v>
      </c>
      <c r="C15" s="162"/>
      <c r="D15" s="59"/>
      <c r="E15" s="60">
        <v>4</v>
      </c>
      <c r="F15" s="60">
        <v>5</v>
      </c>
      <c r="G15" s="60">
        <v>6</v>
      </c>
      <c r="H15" s="60">
        <v>89</v>
      </c>
      <c r="I15" s="61"/>
      <c r="J15" s="62"/>
    </row>
    <row r="16" spans="1:28" x14ac:dyDescent="0.25">
      <c r="B16" s="157" t="s">
        <v>26</v>
      </c>
      <c r="C16" s="15" t="s">
        <v>34</v>
      </c>
      <c r="D16" s="27">
        <v>200</v>
      </c>
      <c r="E16" s="28">
        <v>6</v>
      </c>
      <c r="F16" s="28">
        <v>6</v>
      </c>
      <c r="G16" s="28">
        <v>16</v>
      </c>
      <c r="H16" s="28">
        <v>141</v>
      </c>
      <c r="I16" s="10"/>
      <c r="J16" s="11"/>
    </row>
    <row r="17" spans="2:10" ht="30" x14ac:dyDescent="0.25">
      <c r="B17" s="158"/>
      <c r="C17" s="16" t="s">
        <v>35</v>
      </c>
      <c r="D17" s="26">
        <v>150</v>
      </c>
      <c r="E17" s="6">
        <v>9</v>
      </c>
      <c r="F17" s="6">
        <v>7</v>
      </c>
      <c r="G17" s="6">
        <v>25</v>
      </c>
      <c r="H17" s="6">
        <v>208</v>
      </c>
      <c r="I17" s="5"/>
      <c r="J17" s="12"/>
    </row>
    <row r="18" spans="2:10" x14ac:dyDescent="0.25">
      <c r="B18" s="158"/>
      <c r="C18" s="16" t="s">
        <v>25</v>
      </c>
      <c r="D18" s="26">
        <v>200</v>
      </c>
      <c r="E18" s="6">
        <v>1</v>
      </c>
      <c r="F18" s="6">
        <v>1</v>
      </c>
      <c r="G18" s="6">
        <v>12</v>
      </c>
      <c r="H18" s="6">
        <v>61</v>
      </c>
      <c r="I18" s="5"/>
      <c r="J18" s="12"/>
    </row>
    <row r="19" spans="2:10" x14ac:dyDescent="0.25">
      <c r="B19" s="158"/>
      <c r="C19" s="16" t="s">
        <v>23</v>
      </c>
      <c r="D19" s="26">
        <v>30</v>
      </c>
      <c r="E19" s="6">
        <v>2</v>
      </c>
      <c r="F19" s="6">
        <v>1</v>
      </c>
      <c r="G19" s="6">
        <v>16</v>
      </c>
      <c r="H19" s="6">
        <v>82</v>
      </c>
      <c r="I19" s="5"/>
      <c r="J19" s="12"/>
    </row>
    <row r="20" spans="2:10" ht="15.75" thickBot="1" x14ac:dyDescent="0.3">
      <c r="B20" s="158"/>
      <c r="C20" s="16" t="s">
        <v>24</v>
      </c>
      <c r="D20" s="26">
        <v>45</v>
      </c>
      <c r="E20" s="6">
        <v>3</v>
      </c>
      <c r="F20" s="6"/>
      <c r="G20" s="6">
        <v>20</v>
      </c>
      <c r="H20" s="6">
        <v>45</v>
      </c>
      <c r="I20" s="5"/>
      <c r="J20" s="12"/>
    </row>
    <row r="21" spans="2:10" x14ac:dyDescent="0.25">
      <c r="B21" s="43" t="s">
        <v>27</v>
      </c>
      <c r="C21" s="44"/>
      <c r="D21" s="45"/>
      <c r="E21" s="45">
        <f>SUM(E16:E20)</f>
        <v>21</v>
      </c>
      <c r="F21" s="45">
        <f>SUM(F16:F20)</f>
        <v>15</v>
      </c>
      <c r="G21" s="45">
        <f>SUM(G16:G20)</f>
        <v>89</v>
      </c>
      <c r="H21" s="45">
        <f>SUM(H16:H20)</f>
        <v>537</v>
      </c>
      <c r="I21" s="63"/>
      <c r="J21" s="64"/>
    </row>
    <row r="22" spans="2:10" x14ac:dyDescent="0.25">
      <c r="B22" s="148"/>
      <c r="C22" s="16" t="s">
        <v>86</v>
      </c>
      <c r="D22" s="26">
        <v>70</v>
      </c>
      <c r="E22" s="6">
        <v>3</v>
      </c>
      <c r="F22" s="6">
        <v>4</v>
      </c>
      <c r="G22" s="6">
        <v>21</v>
      </c>
      <c r="H22" s="6">
        <v>103</v>
      </c>
      <c r="I22" s="5"/>
      <c r="J22" s="12"/>
    </row>
    <row r="23" spans="2:10" ht="15.75" thickBot="1" x14ac:dyDescent="0.3">
      <c r="B23" s="185"/>
      <c r="C23" s="17" t="s">
        <v>33</v>
      </c>
      <c r="D23" s="32">
        <v>180</v>
      </c>
      <c r="E23" s="24"/>
      <c r="F23" s="24"/>
      <c r="G23" s="24">
        <v>16</v>
      </c>
      <c r="H23" s="24">
        <v>63</v>
      </c>
      <c r="I23" s="13"/>
      <c r="J23" s="14"/>
    </row>
    <row r="24" spans="2:10" ht="15.75" thickBot="1" x14ac:dyDescent="0.3">
      <c r="B24" s="149" t="s">
        <v>30</v>
      </c>
      <c r="C24" s="150"/>
      <c r="D24" s="50"/>
      <c r="E24" s="45">
        <f>3</f>
        <v>3</v>
      </c>
      <c r="F24" s="45">
        <f>4</f>
        <v>4</v>
      </c>
      <c r="G24" s="45">
        <f>G22+G23</f>
        <v>37</v>
      </c>
      <c r="H24" s="45">
        <f>H22+H23</f>
        <v>166</v>
      </c>
      <c r="I24" s="63"/>
      <c r="J24" s="64"/>
    </row>
    <row r="25" spans="2:10" ht="15.75" thickBot="1" x14ac:dyDescent="0.3">
      <c r="B25" s="151" t="s">
        <v>31</v>
      </c>
      <c r="C25" s="152"/>
      <c r="D25" s="51"/>
      <c r="E25" s="52">
        <f>E24+E21+E15+E14</f>
        <v>38</v>
      </c>
      <c r="F25" s="52">
        <f>F24+F21+F15+F14</f>
        <v>34</v>
      </c>
      <c r="G25" s="52">
        <f>G24+G21+G15+G14</f>
        <v>184</v>
      </c>
      <c r="H25" s="52">
        <f>H24+H21+H15+H14</f>
        <v>1132</v>
      </c>
      <c r="I25" s="65"/>
      <c r="J25" s="66"/>
    </row>
  </sheetData>
  <mergeCells count="9">
    <mergeCell ref="B22:B23"/>
    <mergeCell ref="B24:C24"/>
    <mergeCell ref="B25:C25"/>
    <mergeCell ref="B10:B13"/>
    <mergeCell ref="E7:G7"/>
    <mergeCell ref="B9:J9"/>
    <mergeCell ref="B14:C14"/>
    <mergeCell ref="B15:C15"/>
    <mergeCell ref="B16:B2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5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37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80"/>
      <c r="D9" s="155"/>
      <c r="E9" s="155"/>
      <c r="F9" s="155"/>
      <c r="G9" s="155"/>
      <c r="H9" s="155"/>
      <c r="I9" s="155"/>
      <c r="J9" s="156"/>
    </row>
    <row r="10" spans="1:28" x14ac:dyDescent="0.25">
      <c r="B10" s="157" t="s">
        <v>18</v>
      </c>
      <c r="C10" s="71" t="s">
        <v>13</v>
      </c>
      <c r="D10" s="40">
        <v>150</v>
      </c>
      <c r="E10" s="28">
        <v>6</v>
      </c>
      <c r="F10" s="28">
        <v>10</v>
      </c>
      <c r="G10" s="28">
        <v>30</v>
      </c>
      <c r="H10" s="28">
        <v>234</v>
      </c>
      <c r="I10" s="28"/>
      <c r="J10" s="30"/>
    </row>
    <row r="11" spans="1:28" x14ac:dyDescent="0.25">
      <c r="B11" s="158"/>
      <c r="C11" s="36" t="s">
        <v>14</v>
      </c>
      <c r="D11" s="42">
        <v>35</v>
      </c>
      <c r="E11" s="6">
        <v>3</v>
      </c>
      <c r="F11" s="6">
        <v>1</v>
      </c>
      <c r="G11" s="6">
        <v>19</v>
      </c>
      <c r="H11" s="6">
        <v>96</v>
      </c>
      <c r="I11" s="6"/>
      <c r="J11" s="31"/>
    </row>
    <row r="12" spans="1:28" ht="15.75" thickBot="1" x14ac:dyDescent="0.3">
      <c r="B12" s="158"/>
      <c r="C12" s="36" t="s">
        <v>82</v>
      </c>
      <c r="D12" s="42">
        <v>170</v>
      </c>
      <c r="E12" s="6"/>
      <c r="F12" s="6"/>
      <c r="G12" s="6">
        <v>11</v>
      </c>
      <c r="H12" s="6">
        <v>44</v>
      </c>
      <c r="I12" s="6"/>
      <c r="J12" s="31"/>
    </row>
    <row r="13" spans="1:28" ht="15.75" thickBot="1" x14ac:dyDescent="0.3">
      <c r="B13" s="159" t="s">
        <v>17</v>
      </c>
      <c r="C13" s="160"/>
      <c r="D13" s="50"/>
      <c r="E13" s="45">
        <f>E10+E11+E12</f>
        <v>9</v>
      </c>
      <c r="F13" s="45">
        <f t="shared" ref="F13:H13" si="0">F10+F11+F12</f>
        <v>11</v>
      </c>
      <c r="G13" s="45">
        <f t="shared" si="0"/>
        <v>60</v>
      </c>
      <c r="H13" s="45">
        <f t="shared" si="0"/>
        <v>374</v>
      </c>
      <c r="I13" s="45"/>
      <c r="J13" s="46"/>
    </row>
    <row r="14" spans="1:28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ht="30" x14ac:dyDescent="0.25">
      <c r="B15" s="157" t="s">
        <v>26</v>
      </c>
      <c r="C15" s="15" t="s">
        <v>20</v>
      </c>
      <c r="D15" s="27">
        <v>180</v>
      </c>
      <c r="E15" s="28">
        <v>5</v>
      </c>
      <c r="F15" s="28">
        <v>5</v>
      </c>
      <c r="G15" s="28">
        <v>15</v>
      </c>
      <c r="H15" s="28">
        <v>128</v>
      </c>
      <c r="I15" s="28"/>
      <c r="J15" s="30"/>
    </row>
    <row r="16" spans="1:28" x14ac:dyDescent="0.25">
      <c r="B16" s="158"/>
      <c r="C16" s="16" t="s">
        <v>21</v>
      </c>
      <c r="D16" s="26">
        <v>90</v>
      </c>
      <c r="E16" s="6">
        <v>10</v>
      </c>
      <c r="F16" s="6">
        <v>4</v>
      </c>
      <c r="G16" s="6">
        <v>7</v>
      </c>
      <c r="H16" s="6">
        <v>105</v>
      </c>
      <c r="I16" s="6"/>
      <c r="J16" s="31"/>
    </row>
    <row r="17" spans="2:10" x14ac:dyDescent="0.25">
      <c r="B17" s="158"/>
      <c r="C17" s="16" t="s">
        <v>22</v>
      </c>
      <c r="D17" s="26">
        <v>110</v>
      </c>
      <c r="E17" s="6">
        <v>3</v>
      </c>
      <c r="F17" s="6">
        <v>3</v>
      </c>
      <c r="G17" s="6">
        <v>24</v>
      </c>
      <c r="H17" s="6">
        <v>139</v>
      </c>
      <c r="I17" s="6"/>
      <c r="J17" s="31"/>
    </row>
    <row r="18" spans="2:10" x14ac:dyDescent="0.25">
      <c r="B18" s="158"/>
      <c r="C18" s="16" t="s">
        <v>23</v>
      </c>
      <c r="D18" s="26">
        <v>30</v>
      </c>
      <c r="E18" s="6">
        <v>2</v>
      </c>
      <c r="F18" s="6">
        <v>1</v>
      </c>
      <c r="G18" s="6">
        <v>16</v>
      </c>
      <c r="H18" s="6">
        <v>82</v>
      </c>
      <c r="I18" s="6"/>
      <c r="J18" s="31"/>
    </row>
    <row r="19" spans="2:10" x14ac:dyDescent="0.25">
      <c r="B19" s="158"/>
      <c r="C19" s="16" t="s">
        <v>24</v>
      </c>
      <c r="D19" s="26">
        <v>38</v>
      </c>
      <c r="E19" s="6">
        <v>2</v>
      </c>
      <c r="F19" s="6"/>
      <c r="G19" s="6">
        <v>17</v>
      </c>
      <c r="H19" s="6">
        <v>38</v>
      </c>
      <c r="I19" s="6"/>
      <c r="J19" s="31"/>
    </row>
    <row r="20" spans="2:10" ht="15.75" thickBot="1" x14ac:dyDescent="0.3">
      <c r="B20" s="158"/>
      <c r="C20" s="16" t="s">
        <v>25</v>
      </c>
      <c r="D20" s="26">
        <v>180</v>
      </c>
      <c r="E20" s="6">
        <v>1</v>
      </c>
      <c r="F20" s="6">
        <v>1</v>
      </c>
      <c r="G20" s="6">
        <v>11</v>
      </c>
      <c r="H20" s="6">
        <v>55</v>
      </c>
      <c r="I20" s="6"/>
      <c r="J20" s="31"/>
    </row>
    <row r="21" spans="2:10" x14ac:dyDescent="0.25">
      <c r="B21" s="43" t="s">
        <v>27</v>
      </c>
      <c r="C21" s="44"/>
      <c r="D21" s="45"/>
      <c r="E21" s="45">
        <f>E15+E16+E17+E18+E19+E20</f>
        <v>23</v>
      </c>
      <c r="F21" s="45">
        <f t="shared" ref="F21:H21" si="1">F15+F16+F17+F18+F19+F20</f>
        <v>14</v>
      </c>
      <c r="G21" s="45">
        <f t="shared" si="1"/>
        <v>90</v>
      </c>
      <c r="H21" s="45">
        <f t="shared" si="1"/>
        <v>547</v>
      </c>
      <c r="I21" s="45"/>
      <c r="J21" s="46"/>
    </row>
    <row r="22" spans="2:10" x14ac:dyDescent="0.25">
      <c r="B22" s="148"/>
      <c r="C22" s="16" t="s">
        <v>87</v>
      </c>
      <c r="D22" s="26">
        <v>70</v>
      </c>
      <c r="E22" s="6">
        <v>7</v>
      </c>
      <c r="F22" s="6">
        <v>8</v>
      </c>
      <c r="G22" s="6">
        <v>23</v>
      </c>
      <c r="H22" s="6">
        <v>201</v>
      </c>
      <c r="I22" s="6"/>
      <c r="J22" s="31"/>
    </row>
    <row r="23" spans="2:10" ht="15.75" thickBot="1" x14ac:dyDescent="0.3">
      <c r="B23" s="185"/>
      <c r="C23" s="17" t="s">
        <v>81</v>
      </c>
      <c r="D23" s="32">
        <v>180</v>
      </c>
      <c r="E23" s="24"/>
      <c r="F23" s="24"/>
      <c r="G23" s="24">
        <v>12</v>
      </c>
      <c r="H23" s="24">
        <v>47</v>
      </c>
      <c r="I23" s="24"/>
      <c r="J23" s="29"/>
    </row>
    <row r="24" spans="2:10" ht="15.75" thickBot="1" x14ac:dyDescent="0.3">
      <c r="B24" s="149" t="s">
        <v>30</v>
      </c>
      <c r="C24" s="150"/>
      <c r="D24" s="50"/>
      <c r="E24" s="45">
        <f>E22+E23</f>
        <v>7</v>
      </c>
      <c r="F24" s="45">
        <f t="shared" ref="F24:H24" si="2">F22+F23</f>
        <v>8</v>
      </c>
      <c r="G24" s="45">
        <f t="shared" si="2"/>
        <v>35</v>
      </c>
      <c r="H24" s="45">
        <f t="shared" si="2"/>
        <v>248</v>
      </c>
      <c r="I24" s="45"/>
      <c r="J24" s="46"/>
    </row>
    <row r="25" spans="2:10" ht="15.75" thickBot="1" x14ac:dyDescent="0.3">
      <c r="B25" s="151" t="s">
        <v>31</v>
      </c>
      <c r="C25" s="152"/>
      <c r="D25" s="51"/>
      <c r="E25" s="52">
        <f>E24+E21+E14+E13</f>
        <v>39</v>
      </c>
      <c r="F25" s="52">
        <f>F24+F21+F14+F13</f>
        <v>33</v>
      </c>
      <c r="G25" s="52">
        <f>G24+G21+G14+G13</f>
        <v>185</v>
      </c>
      <c r="H25" s="52">
        <f>H24+H21+H14+H13</f>
        <v>1169</v>
      </c>
      <c r="I25" s="52"/>
      <c r="J25" s="53"/>
    </row>
  </sheetData>
  <mergeCells count="9">
    <mergeCell ref="B22:B23"/>
    <mergeCell ref="B24:C24"/>
    <mergeCell ref="B25:C25"/>
    <mergeCell ref="B10:B12"/>
    <mergeCell ref="E7:G7"/>
    <mergeCell ref="B9:J9"/>
    <mergeCell ref="B13:C13"/>
    <mergeCell ref="B15:B20"/>
    <mergeCell ref="B14:C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selection activeCell="B7" sqref="B7:J26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69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70</v>
      </c>
      <c r="D10" s="40">
        <v>90</v>
      </c>
      <c r="E10" s="28">
        <v>11</v>
      </c>
      <c r="F10" s="28">
        <v>8</v>
      </c>
      <c r="G10" s="28">
        <v>12</v>
      </c>
      <c r="H10" s="28">
        <v>167</v>
      </c>
      <c r="I10" s="28"/>
      <c r="J10" s="30"/>
    </row>
    <row r="11" spans="1:28" x14ac:dyDescent="0.25">
      <c r="B11" s="158"/>
      <c r="C11" s="25" t="s">
        <v>71</v>
      </c>
      <c r="D11" s="41">
        <v>20</v>
      </c>
      <c r="E11" s="38">
        <v>1</v>
      </c>
      <c r="F11" s="38">
        <v>1</v>
      </c>
      <c r="G11" s="38">
        <v>1</v>
      </c>
      <c r="H11" s="38">
        <v>18</v>
      </c>
      <c r="I11" s="38"/>
      <c r="J11" s="39"/>
    </row>
    <row r="12" spans="1:28" x14ac:dyDescent="0.25">
      <c r="B12" s="158"/>
      <c r="C12" s="25" t="s">
        <v>40</v>
      </c>
      <c r="D12" s="41">
        <v>30</v>
      </c>
      <c r="E12" s="38">
        <v>2</v>
      </c>
      <c r="F12" s="38">
        <v>1</v>
      </c>
      <c r="G12" s="38">
        <v>16</v>
      </c>
      <c r="H12" s="38">
        <v>82</v>
      </c>
      <c r="I12" s="38"/>
      <c r="J12" s="39"/>
    </row>
    <row r="13" spans="1:28" ht="15.75" thickBot="1" x14ac:dyDescent="0.3">
      <c r="B13" s="158"/>
      <c r="C13" s="17" t="s">
        <v>33</v>
      </c>
      <c r="D13" s="67">
        <v>180</v>
      </c>
      <c r="E13" s="24"/>
      <c r="F13" s="24"/>
      <c r="G13" s="24">
        <v>16</v>
      </c>
      <c r="H13" s="24">
        <v>63</v>
      </c>
      <c r="I13" s="24"/>
      <c r="J13" s="29"/>
    </row>
    <row r="14" spans="1:28" ht="15.75" thickBot="1" x14ac:dyDescent="0.3">
      <c r="B14" s="159" t="s">
        <v>17</v>
      </c>
      <c r="C14" s="160"/>
      <c r="D14" s="47"/>
      <c r="E14" s="48">
        <f>SUM(E10:E13)</f>
        <v>14</v>
      </c>
      <c r="F14" s="48">
        <f>SUM(F10:F13)</f>
        <v>10</v>
      </c>
      <c r="G14" s="48">
        <f>SUM(G10:G13)</f>
        <v>45</v>
      </c>
      <c r="H14" s="48">
        <f>SUM(H10:H13)</f>
        <v>330</v>
      </c>
      <c r="I14" s="48"/>
      <c r="J14" s="49"/>
    </row>
    <row r="15" spans="1:28" s="1" customFormat="1" ht="15.75" thickBot="1" x14ac:dyDescent="0.3">
      <c r="B15" s="161" t="s">
        <v>19</v>
      </c>
      <c r="C15" s="162"/>
      <c r="D15" s="50"/>
      <c r="E15" s="45"/>
      <c r="F15" s="45"/>
      <c r="G15" s="45"/>
      <c r="H15" s="45"/>
      <c r="I15" s="45"/>
      <c r="J15" s="46"/>
    </row>
    <row r="16" spans="1:28" s="1" customFormat="1" ht="30" x14ac:dyDescent="0.25">
      <c r="B16" s="157" t="s">
        <v>26</v>
      </c>
      <c r="C16" s="15" t="s">
        <v>72</v>
      </c>
      <c r="D16" s="27">
        <v>200</v>
      </c>
      <c r="E16" s="28">
        <v>5</v>
      </c>
      <c r="F16" s="28">
        <v>4</v>
      </c>
      <c r="G16" s="28">
        <v>15</v>
      </c>
      <c r="H16" s="28">
        <v>114</v>
      </c>
      <c r="I16" s="28"/>
      <c r="J16" s="30"/>
    </row>
    <row r="17" spans="2:10" s="1" customFormat="1" x14ac:dyDescent="0.25">
      <c r="B17" s="158"/>
      <c r="C17" s="16" t="s">
        <v>85</v>
      </c>
      <c r="D17" s="26">
        <v>85</v>
      </c>
      <c r="E17" s="6">
        <v>19.3</v>
      </c>
      <c r="F17" s="6">
        <v>16</v>
      </c>
      <c r="G17" s="6">
        <v>0.06</v>
      </c>
      <c r="H17" s="6">
        <v>224.44</v>
      </c>
      <c r="I17" s="6"/>
      <c r="J17" s="31"/>
    </row>
    <row r="18" spans="2:10" s="1" customFormat="1" x14ac:dyDescent="0.25">
      <c r="B18" s="158"/>
      <c r="C18" s="16" t="s">
        <v>73</v>
      </c>
      <c r="D18" s="26">
        <v>120</v>
      </c>
      <c r="E18" s="6">
        <v>2</v>
      </c>
      <c r="F18" s="6">
        <v>4</v>
      </c>
      <c r="G18" s="6">
        <v>23</v>
      </c>
      <c r="H18" s="6">
        <v>141</v>
      </c>
      <c r="I18" s="6"/>
      <c r="J18" s="31"/>
    </row>
    <row r="19" spans="2:10" s="1" customFormat="1" x14ac:dyDescent="0.25">
      <c r="B19" s="158"/>
      <c r="C19" s="16" t="s">
        <v>64</v>
      </c>
      <c r="D19" s="26">
        <v>200</v>
      </c>
      <c r="E19" s="6"/>
      <c r="F19" s="6"/>
      <c r="G19" s="6">
        <v>20</v>
      </c>
      <c r="H19" s="6">
        <v>80</v>
      </c>
      <c r="I19" s="6"/>
      <c r="J19" s="31"/>
    </row>
    <row r="20" spans="2:10" s="1" customFormat="1" x14ac:dyDescent="0.25">
      <c r="B20" s="158"/>
      <c r="C20" s="18" t="s">
        <v>40</v>
      </c>
      <c r="D20" s="33">
        <v>30</v>
      </c>
      <c r="E20" s="34">
        <v>2</v>
      </c>
      <c r="F20" s="34">
        <v>1</v>
      </c>
      <c r="G20" s="34">
        <v>16</v>
      </c>
      <c r="H20" s="34">
        <v>82</v>
      </c>
      <c r="I20" s="34"/>
      <c r="J20" s="35"/>
    </row>
    <row r="21" spans="2:10" s="1" customFormat="1" ht="15.75" thickBot="1" x14ac:dyDescent="0.3">
      <c r="B21" s="158"/>
      <c r="C21" s="18" t="s">
        <v>24</v>
      </c>
      <c r="D21" s="33">
        <v>38</v>
      </c>
      <c r="E21" s="34">
        <v>2</v>
      </c>
      <c r="F21" s="34"/>
      <c r="G21" s="34">
        <v>17</v>
      </c>
      <c r="H21" s="34">
        <v>38</v>
      </c>
      <c r="I21" s="34"/>
      <c r="J21" s="35"/>
    </row>
    <row r="22" spans="2:10" s="1" customFormat="1" ht="15.75" thickBot="1" x14ac:dyDescent="0.3">
      <c r="B22" s="69" t="s">
        <v>27</v>
      </c>
      <c r="C22" s="70"/>
      <c r="D22" s="59"/>
      <c r="E22" s="60">
        <f>E16+E17+E18+E19+E20+E21</f>
        <v>30.3</v>
      </c>
      <c r="F22" s="60">
        <f t="shared" ref="F22:H22" si="0">F16+F17+F18+F19+F20+F21</f>
        <v>25</v>
      </c>
      <c r="G22" s="60">
        <f t="shared" si="0"/>
        <v>91.06</v>
      </c>
      <c r="H22" s="60">
        <f t="shared" si="0"/>
        <v>679.44</v>
      </c>
      <c r="I22" s="60"/>
      <c r="J22" s="68"/>
    </row>
    <row r="23" spans="2:10" s="1" customFormat="1" x14ac:dyDescent="0.25">
      <c r="B23" s="147" t="s">
        <v>29</v>
      </c>
      <c r="C23" s="15" t="s">
        <v>74</v>
      </c>
      <c r="D23" s="27">
        <v>80</v>
      </c>
      <c r="E23" s="28">
        <v>4</v>
      </c>
      <c r="F23" s="28">
        <v>3</v>
      </c>
      <c r="G23" s="28">
        <v>28</v>
      </c>
      <c r="H23" s="28">
        <v>159</v>
      </c>
      <c r="I23" s="28"/>
      <c r="J23" s="30"/>
    </row>
    <row r="24" spans="2:10" s="1" customFormat="1" ht="15.75" thickBot="1" x14ac:dyDescent="0.3">
      <c r="B24" s="148"/>
      <c r="C24" s="16" t="s">
        <v>33</v>
      </c>
      <c r="D24" s="26">
        <v>200</v>
      </c>
      <c r="E24" s="6"/>
      <c r="F24" s="6"/>
      <c r="G24" s="6">
        <v>18</v>
      </c>
      <c r="H24" s="6">
        <v>70</v>
      </c>
      <c r="I24" s="6"/>
      <c r="J24" s="31"/>
    </row>
    <row r="25" spans="2:10" s="1" customFormat="1" ht="15.75" thickBot="1" x14ac:dyDescent="0.3">
      <c r="B25" s="149" t="s">
        <v>30</v>
      </c>
      <c r="C25" s="150"/>
      <c r="D25" s="50"/>
      <c r="E25" s="45">
        <f>E23+E24</f>
        <v>4</v>
      </c>
      <c r="F25" s="45">
        <f t="shared" ref="F25:H25" si="1">F23+F24</f>
        <v>3</v>
      </c>
      <c r="G25" s="45">
        <f t="shared" si="1"/>
        <v>46</v>
      </c>
      <c r="H25" s="45">
        <f t="shared" si="1"/>
        <v>229</v>
      </c>
      <c r="I25" s="45"/>
      <c r="J25" s="46"/>
    </row>
    <row r="26" spans="2:10" s="1" customFormat="1" ht="15.75" thickBot="1" x14ac:dyDescent="0.3">
      <c r="B26" s="151" t="s">
        <v>31</v>
      </c>
      <c r="C26" s="152"/>
      <c r="D26" s="51"/>
      <c r="E26" s="52">
        <f>E25+E22+E15+E14</f>
        <v>48.3</v>
      </c>
      <c r="F26" s="52">
        <f>F25+F22+F15+F14</f>
        <v>38</v>
      </c>
      <c r="G26" s="52">
        <f>G25+G22+G15+G14</f>
        <v>182.06</v>
      </c>
      <c r="H26" s="52">
        <f>H25+H22+H15+H14</f>
        <v>1238.44</v>
      </c>
      <c r="I26" s="52"/>
      <c r="J26" s="53"/>
    </row>
  </sheetData>
  <mergeCells count="9">
    <mergeCell ref="B23:B24"/>
    <mergeCell ref="B25:C25"/>
    <mergeCell ref="B26:C26"/>
    <mergeCell ref="E7:G7"/>
    <mergeCell ref="B9:J9"/>
    <mergeCell ref="B10:B13"/>
    <mergeCell ref="B14:C14"/>
    <mergeCell ref="B15:C15"/>
    <mergeCell ref="B16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5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66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67</v>
      </c>
      <c r="D10" s="40">
        <v>170</v>
      </c>
      <c r="E10" s="28">
        <v>5</v>
      </c>
      <c r="F10" s="28">
        <v>9</v>
      </c>
      <c r="G10" s="28">
        <v>22</v>
      </c>
      <c r="H10" s="28">
        <v>190</v>
      </c>
      <c r="I10" s="28"/>
      <c r="J10" s="30"/>
    </row>
    <row r="11" spans="1:28" x14ac:dyDescent="0.25">
      <c r="B11" s="158"/>
      <c r="C11" s="25" t="s">
        <v>40</v>
      </c>
      <c r="D11" s="41">
        <v>35</v>
      </c>
      <c r="E11" s="38">
        <v>3</v>
      </c>
      <c r="F11" s="38">
        <v>1</v>
      </c>
      <c r="G11" s="38">
        <v>19</v>
      </c>
      <c r="H11" s="38">
        <v>96</v>
      </c>
      <c r="I11" s="38"/>
      <c r="J11" s="39"/>
    </row>
    <row r="12" spans="1:28" ht="15.75" thickBot="1" x14ac:dyDescent="0.3">
      <c r="B12" s="158"/>
      <c r="C12" s="16" t="s">
        <v>16</v>
      </c>
      <c r="D12" s="42">
        <v>200</v>
      </c>
      <c r="E12" s="6"/>
      <c r="F12" s="6"/>
      <c r="G12" s="6">
        <v>13</v>
      </c>
      <c r="H12" s="6">
        <v>52</v>
      </c>
      <c r="I12" s="6"/>
      <c r="J12" s="31"/>
    </row>
    <row r="13" spans="1:28" ht="15.75" thickBot="1" x14ac:dyDescent="0.3">
      <c r="B13" s="159" t="s">
        <v>17</v>
      </c>
      <c r="C13" s="160"/>
      <c r="D13" s="54"/>
      <c r="E13" s="55">
        <f>E10+E11+E12</f>
        <v>8</v>
      </c>
      <c r="F13" s="55">
        <f t="shared" ref="F13:H13" si="0">F10+F11+F12</f>
        <v>10</v>
      </c>
      <c r="G13" s="55">
        <f t="shared" si="0"/>
        <v>54</v>
      </c>
      <c r="H13" s="55">
        <f t="shared" si="0"/>
        <v>338</v>
      </c>
      <c r="I13" s="55"/>
      <c r="J13" s="56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ht="30" x14ac:dyDescent="0.25">
      <c r="B15" s="157" t="s">
        <v>26</v>
      </c>
      <c r="C15" s="15" t="s">
        <v>68</v>
      </c>
      <c r="D15" s="27">
        <v>200</v>
      </c>
      <c r="E15" s="28">
        <v>5</v>
      </c>
      <c r="F15" s="28">
        <v>2</v>
      </c>
      <c r="G15" s="28">
        <v>17</v>
      </c>
      <c r="H15" s="28">
        <v>114</v>
      </c>
      <c r="I15" s="28"/>
      <c r="J15" s="30"/>
    </row>
    <row r="16" spans="1:28" s="1" customFormat="1" x14ac:dyDescent="0.25">
      <c r="B16" s="158"/>
      <c r="C16" s="16" t="s">
        <v>84</v>
      </c>
      <c r="D16" s="26">
        <v>100</v>
      </c>
      <c r="E16" s="6">
        <v>16.64</v>
      </c>
      <c r="F16" s="6">
        <v>15.35</v>
      </c>
      <c r="G16" s="6">
        <v>13.44</v>
      </c>
      <c r="H16" s="6">
        <v>249.68</v>
      </c>
      <c r="I16" s="6"/>
      <c r="J16" s="31"/>
    </row>
    <row r="17" spans="2:10" s="1" customFormat="1" x14ac:dyDescent="0.25">
      <c r="B17" s="158"/>
      <c r="C17" s="16" t="s">
        <v>49</v>
      </c>
      <c r="D17" s="26">
        <v>110</v>
      </c>
      <c r="E17" s="6">
        <v>5</v>
      </c>
      <c r="F17" s="6">
        <v>4</v>
      </c>
      <c r="G17" s="6">
        <v>24</v>
      </c>
      <c r="H17" s="6">
        <v>158</v>
      </c>
      <c r="I17" s="6"/>
      <c r="J17" s="31"/>
    </row>
    <row r="18" spans="2:10" s="1" customFormat="1" x14ac:dyDescent="0.25">
      <c r="B18" s="158"/>
      <c r="C18" s="16" t="s">
        <v>25</v>
      </c>
      <c r="D18" s="26">
        <v>200</v>
      </c>
      <c r="E18" s="6">
        <v>1</v>
      </c>
      <c r="F18" s="6">
        <v>1</v>
      </c>
      <c r="G18" s="6">
        <v>12</v>
      </c>
      <c r="H18" s="6">
        <v>61</v>
      </c>
      <c r="I18" s="6"/>
      <c r="J18" s="31"/>
    </row>
    <row r="19" spans="2:10" s="1" customFormat="1" x14ac:dyDescent="0.25">
      <c r="B19" s="158"/>
      <c r="C19" s="18" t="s">
        <v>40</v>
      </c>
      <c r="D19" s="33">
        <v>30</v>
      </c>
      <c r="E19" s="34">
        <v>2</v>
      </c>
      <c r="F19" s="34">
        <v>1</v>
      </c>
      <c r="G19" s="34">
        <v>16</v>
      </c>
      <c r="H19" s="34">
        <v>82</v>
      </c>
      <c r="I19" s="34"/>
      <c r="J19" s="35"/>
    </row>
    <row r="20" spans="2:10" s="1" customFormat="1" ht="15.75" thickBot="1" x14ac:dyDescent="0.3">
      <c r="B20" s="158"/>
      <c r="C20" s="18" t="s">
        <v>24</v>
      </c>
      <c r="D20" s="33">
        <v>38</v>
      </c>
      <c r="E20" s="34">
        <v>2</v>
      </c>
      <c r="F20" s="34"/>
      <c r="G20" s="34">
        <v>17</v>
      </c>
      <c r="H20" s="34">
        <v>38</v>
      </c>
      <c r="I20" s="34"/>
      <c r="J20" s="35"/>
    </row>
    <row r="21" spans="2:10" s="1" customFormat="1" ht="15.75" thickBot="1" x14ac:dyDescent="0.3">
      <c r="B21" s="43" t="s">
        <v>27</v>
      </c>
      <c r="C21" s="44"/>
      <c r="D21" s="45"/>
      <c r="E21" s="45">
        <f>E15+E16+E17+E18+E19+E20</f>
        <v>31.64</v>
      </c>
      <c r="F21" s="45">
        <f>F15+F16+F17+F18+F19+F20</f>
        <v>23.35</v>
      </c>
      <c r="G21" s="45">
        <f t="shared" ref="G21:H21" si="1">G15+G16+G17+G18+G19+G20</f>
        <v>99.44</v>
      </c>
      <c r="H21" s="45">
        <f t="shared" si="1"/>
        <v>702.68000000000006</v>
      </c>
      <c r="I21" s="45"/>
      <c r="J21" s="46"/>
    </row>
    <row r="22" spans="2:10" s="1" customFormat="1" x14ac:dyDescent="0.25">
      <c r="B22" s="147" t="s">
        <v>29</v>
      </c>
      <c r="C22" s="15" t="s">
        <v>36</v>
      </c>
      <c r="D22" s="27">
        <v>80</v>
      </c>
      <c r="E22" s="28">
        <v>4</v>
      </c>
      <c r="F22" s="28">
        <v>4</v>
      </c>
      <c r="G22" s="28">
        <v>24</v>
      </c>
      <c r="H22" s="28">
        <v>149</v>
      </c>
      <c r="I22" s="28"/>
      <c r="J22" s="30"/>
    </row>
    <row r="23" spans="2:10" s="1" customFormat="1" ht="15.75" thickBot="1" x14ac:dyDescent="0.3">
      <c r="B23" s="148"/>
      <c r="C23" s="16" t="s">
        <v>33</v>
      </c>
      <c r="D23" s="26">
        <v>200</v>
      </c>
      <c r="E23" s="6"/>
      <c r="F23" s="6"/>
      <c r="G23" s="6">
        <v>18</v>
      </c>
      <c r="H23" s="6">
        <v>70</v>
      </c>
      <c r="I23" s="6"/>
      <c r="J23" s="31"/>
    </row>
    <row r="24" spans="2:10" s="1" customFormat="1" ht="15.75" thickBot="1" x14ac:dyDescent="0.3">
      <c r="B24" s="149" t="s">
        <v>30</v>
      </c>
      <c r="C24" s="150"/>
      <c r="D24" s="50"/>
      <c r="E24" s="45">
        <f>E22+E23</f>
        <v>4</v>
      </c>
      <c r="F24" s="45">
        <f t="shared" ref="F24:H24" si="2">F22+F23</f>
        <v>4</v>
      </c>
      <c r="G24" s="45">
        <f t="shared" si="2"/>
        <v>42</v>
      </c>
      <c r="H24" s="45">
        <f t="shared" si="2"/>
        <v>219</v>
      </c>
      <c r="I24" s="45"/>
      <c r="J24" s="46"/>
    </row>
    <row r="25" spans="2:10" s="1" customFormat="1" ht="15.75" thickBot="1" x14ac:dyDescent="0.3">
      <c r="B25" s="151" t="s">
        <v>31</v>
      </c>
      <c r="C25" s="152"/>
      <c r="D25" s="51"/>
      <c r="E25" s="52">
        <f>E13+E14+E21+E24</f>
        <v>43.64</v>
      </c>
      <c r="F25" s="52">
        <f>F13+F14+F21+F24</f>
        <v>37.35</v>
      </c>
      <c r="G25" s="52">
        <f>G13+G14+G21+G24</f>
        <v>195.44</v>
      </c>
      <c r="H25" s="52">
        <f>H13+H14+H21+H24</f>
        <v>1259.68</v>
      </c>
      <c r="I25" s="52"/>
      <c r="J25" s="53"/>
    </row>
  </sheetData>
  <mergeCells count="9">
    <mergeCell ref="B22:B23"/>
    <mergeCell ref="B24:C24"/>
    <mergeCell ref="B25:C25"/>
    <mergeCell ref="E7:G7"/>
    <mergeCell ref="B9:J9"/>
    <mergeCell ref="B10:B12"/>
    <mergeCell ref="B13:C13"/>
    <mergeCell ref="B14:C14"/>
    <mergeCell ref="B15:B2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7" sqref="B7:J26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58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59</v>
      </c>
      <c r="D10" s="40">
        <v>160</v>
      </c>
      <c r="E10" s="28">
        <v>5</v>
      </c>
      <c r="F10" s="28">
        <v>7</v>
      </c>
      <c r="G10" s="28">
        <v>20</v>
      </c>
      <c r="H10" s="28">
        <v>164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ht="15.75" thickBot="1" x14ac:dyDescent="0.3">
      <c r="B12" s="158"/>
      <c r="C12" s="18" t="s">
        <v>60</v>
      </c>
      <c r="D12" s="67">
        <v>180</v>
      </c>
      <c r="E12" s="24">
        <v>5</v>
      </c>
      <c r="F12" s="24">
        <v>5</v>
      </c>
      <c r="G12" s="24">
        <v>7</v>
      </c>
      <c r="H12" s="24">
        <v>92</v>
      </c>
      <c r="I12" s="24"/>
      <c r="J12" s="29"/>
    </row>
    <row r="13" spans="1:28" ht="15.75" thickBot="1" x14ac:dyDescent="0.3">
      <c r="B13" s="159" t="s">
        <v>17</v>
      </c>
      <c r="C13" s="163"/>
      <c r="D13" s="59">
        <f>SUM(D10:D12)</f>
        <v>370</v>
      </c>
      <c r="E13" s="60">
        <f>E10+E11+E12</f>
        <v>12</v>
      </c>
      <c r="F13" s="60">
        <f t="shared" ref="F13:H13" si="0">F10+F11+F12</f>
        <v>13</v>
      </c>
      <c r="G13" s="60">
        <f t="shared" si="0"/>
        <v>43</v>
      </c>
      <c r="H13" s="60">
        <f t="shared" si="0"/>
        <v>338</v>
      </c>
      <c r="I13" s="60"/>
      <c r="J13" s="68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x14ac:dyDescent="0.25">
      <c r="B15" s="157" t="s">
        <v>26</v>
      </c>
      <c r="C15" s="15" t="s">
        <v>61</v>
      </c>
      <c r="D15" s="27">
        <v>250</v>
      </c>
      <c r="E15" s="28">
        <v>6</v>
      </c>
      <c r="F15" s="28">
        <v>5</v>
      </c>
      <c r="G15" s="28">
        <v>12</v>
      </c>
      <c r="H15" s="28">
        <v>140</v>
      </c>
      <c r="I15" s="28"/>
      <c r="J15" s="30"/>
    </row>
    <row r="16" spans="1:28" s="1" customFormat="1" ht="30" x14ac:dyDescent="0.25">
      <c r="B16" s="158"/>
      <c r="C16" s="16" t="s">
        <v>62</v>
      </c>
      <c r="D16" s="26">
        <v>80</v>
      </c>
      <c r="E16" s="6">
        <v>9</v>
      </c>
      <c r="F16" s="6">
        <v>6</v>
      </c>
      <c r="G16" s="6">
        <v>4</v>
      </c>
      <c r="H16" s="6">
        <v>105</v>
      </c>
      <c r="I16" s="6"/>
      <c r="J16" s="31"/>
    </row>
    <row r="17" spans="2:10" s="1" customFormat="1" x14ac:dyDescent="0.25">
      <c r="B17" s="158"/>
      <c r="C17" s="16" t="s">
        <v>63</v>
      </c>
      <c r="D17" s="26">
        <v>110</v>
      </c>
      <c r="E17" s="6">
        <v>3</v>
      </c>
      <c r="F17" s="6">
        <v>3</v>
      </c>
      <c r="G17" s="6">
        <v>19</v>
      </c>
      <c r="H17" s="6">
        <v>117</v>
      </c>
      <c r="I17" s="6"/>
      <c r="J17" s="31"/>
    </row>
    <row r="18" spans="2:10" s="1" customFormat="1" x14ac:dyDescent="0.25">
      <c r="B18" s="158"/>
      <c r="C18" s="16" t="s">
        <v>25</v>
      </c>
      <c r="D18" s="26">
        <v>180</v>
      </c>
      <c r="E18" s="6">
        <v>1</v>
      </c>
      <c r="F18" s="6">
        <v>1</v>
      </c>
      <c r="G18" s="6">
        <v>11</v>
      </c>
      <c r="H18" s="6">
        <v>55</v>
      </c>
      <c r="I18" s="6"/>
      <c r="J18" s="31"/>
    </row>
    <row r="19" spans="2:10" s="1" customFormat="1" x14ac:dyDescent="0.25">
      <c r="B19" s="158"/>
      <c r="C19" s="18" t="s">
        <v>40</v>
      </c>
      <c r="D19" s="33">
        <v>30</v>
      </c>
      <c r="E19" s="34">
        <v>2</v>
      </c>
      <c r="F19" s="34">
        <v>1</v>
      </c>
      <c r="G19" s="34">
        <v>16</v>
      </c>
      <c r="H19" s="34">
        <v>82</v>
      </c>
      <c r="I19" s="34"/>
      <c r="J19" s="35"/>
    </row>
    <row r="20" spans="2:10" s="1" customFormat="1" ht="15.75" thickBot="1" x14ac:dyDescent="0.3">
      <c r="B20" s="158"/>
      <c r="C20" s="18" t="s">
        <v>24</v>
      </c>
      <c r="D20" s="33">
        <v>45</v>
      </c>
      <c r="E20" s="34">
        <v>3</v>
      </c>
      <c r="F20" s="34"/>
      <c r="G20" s="34">
        <v>20</v>
      </c>
      <c r="H20" s="34">
        <v>45</v>
      </c>
      <c r="I20" s="34"/>
      <c r="J20" s="35"/>
    </row>
    <row r="21" spans="2:10" s="1" customFormat="1" ht="15.75" thickBot="1" x14ac:dyDescent="0.3">
      <c r="B21" s="43" t="s">
        <v>27</v>
      </c>
      <c r="C21" s="44"/>
      <c r="D21" s="45">
        <f>SUM(D15:D20)</f>
        <v>695</v>
      </c>
      <c r="E21" s="45">
        <f>E15+E16+E17+E18+E19+E20</f>
        <v>24</v>
      </c>
      <c r="F21" s="45">
        <f t="shared" ref="F21:H21" si="1">F15+F16+F17+F18+F19+F20</f>
        <v>16</v>
      </c>
      <c r="G21" s="45">
        <f t="shared" si="1"/>
        <v>82</v>
      </c>
      <c r="H21" s="45">
        <f t="shared" si="1"/>
        <v>544</v>
      </c>
      <c r="I21" s="45"/>
      <c r="J21" s="46"/>
    </row>
    <row r="22" spans="2:10" s="1" customFormat="1" x14ac:dyDescent="0.25">
      <c r="B22" s="147" t="s">
        <v>29</v>
      </c>
      <c r="C22" s="15" t="s">
        <v>65</v>
      </c>
      <c r="D22" s="27">
        <v>35</v>
      </c>
      <c r="E22" s="28">
        <v>3</v>
      </c>
      <c r="F22" s="28">
        <v>4</v>
      </c>
      <c r="G22" s="28">
        <v>26</v>
      </c>
      <c r="H22" s="28">
        <v>146</v>
      </c>
      <c r="I22" s="28"/>
      <c r="J22" s="30"/>
    </row>
    <row r="23" spans="2:10" s="1" customFormat="1" ht="15.75" thickBot="1" x14ac:dyDescent="0.3">
      <c r="B23" s="148"/>
      <c r="C23" s="16" t="s">
        <v>33</v>
      </c>
      <c r="D23" s="26">
        <v>180</v>
      </c>
      <c r="E23" s="6"/>
      <c r="F23" s="6"/>
      <c r="G23" s="6">
        <v>16</v>
      </c>
      <c r="H23" s="6">
        <v>63</v>
      </c>
      <c r="I23" s="6"/>
      <c r="J23" s="31"/>
    </row>
    <row r="24" spans="2:10" s="1" customFormat="1" ht="15.75" thickBot="1" x14ac:dyDescent="0.3">
      <c r="B24" s="149" t="s">
        <v>30</v>
      </c>
      <c r="C24" s="150"/>
      <c r="D24" s="50"/>
      <c r="E24" s="45">
        <f>E22+E23</f>
        <v>3</v>
      </c>
      <c r="F24" s="45">
        <f t="shared" ref="F24:H24" si="2">F22+F23</f>
        <v>4</v>
      </c>
      <c r="G24" s="45">
        <f t="shared" si="2"/>
        <v>42</v>
      </c>
      <c r="H24" s="45">
        <f t="shared" si="2"/>
        <v>209</v>
      </c>
      <c r="I24" s="45"/>
      <c r="J24" s="46"/>
    </row>
    <row r="25" spans="2:10" s="1" customFormat="1" ht="15.75" thickBot="1" x14ac:dyDescent="0.3">
      <c r="B25" s="151" t="s">
        <v>31</v>
      </c>
      <c r="C25" s="152"/>
      <c r="D25" s="51"/>
      <c r="E25" s="52">
        <f>E24+E21+E14+E13</f>
        <v>39</v>
      </c>
      <c r="F25" s="52">
        <f>F24+F21+F14+F13</f>
        <v>33</v>
      </c>
      <c r="G25" s="52">
        <f>G24+G21+G14+G13</f>
        <v>167</v>
      </c>
      <c r="H25" s="52">
        <f>H24+H21+H14+H13</f>
        <v>1091</v>
      </c>
      <c r="I25" s="52"/>
      <c r="J25" s="53"/>
    </row>
  </sheetData>
  <mergeCells count="9">
    <mergeCell ref="B22:B23"/>
    <mergeCell ref="B24:C24"/>
    <mergeCell ref="B25:C25"/>
    <mergeCell ref="E7:G7"/>
    <mergeCell ref="B9:J9"/>
    <mergeCell ref="B10:B12"/>
    <mergeCell ref="B13:C13"/>
    <mergeCell ref="B14:C14"/>
    <mergeCell ref="B15:B2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activeCell="B7" sqref="B7:J27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4" width="9.140625" style="9"/>
    <col min="5" max="5" width="12.85546875" style="9" bestFit="1" customWidth="1"/>
    <col min="6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54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x14ac:dyDescent="0.25">
      <c r="B10" s="157" t="s">
        <v>18</v>
      </c>
      <c r="C10" s="15" t="s">
        <v>55</v>
      </c>
      <c r="D10" s="40">
        <v>170</v>
      </c>
      <c r="E10" s="28">
        <v>6</v>
      </c>
      <c r="F10" s="28">
        <v>6</v>
      </c>
      <c r="G10" s="28">
        <v>23</v>
      </c>
      <c r="H10" s="28">
        <v>185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x14ac:dyDescent="0.25">
      <c r="B12" s="158"/>
      <c r="C12" s="16" t="s">
        <v>15</v>
      </c>
      <c r="D12" s="42">
        <v>10</v>
      </c>
      <c r="E12" s="6"/>
      <c r="F12" s="6">
        <v>8</v>
      </c>
      <c r="G12" s="6"/>
      <c r="H12" s="6">
        <v>75</v>
      </c>
      <c r="I12" s="6"/>
      <c r="J12" s="31"/>
    </row>
    <row r="13" spans="1:28" ht="15.75" thickBot="1" x14ac:dyDescent="0.3">
      <c r="B13" s="158"/>
      <c r="C13" s="17" t="s">
        <v>33</v>
      </c>
      <c r="D13" s="67">
        <v>180</v>
      </c>
      <c r="E13" s="24"/>
      <c r="F13" s="24"/>
      <c r="G13" s="24">
        <v>16</v>
      </c>
      <c r="H13" s="24">
        <v>63</v>
      </c>
      <c r="I13" s="24"/>
      <c r="J13" s="29"/>
    </row>
    <row r="14" spans="1:28" ht="15.75" thickBot="1" x14ac:dyDescent="0.3">
      <c r="B14" s="159" t="s">
        <v>17</v>
      </c>
      <c r="C14" s="160"/>
      <c r="D14" s="54"/>
      <c r="E14" s="55">
        <f>E10+E11+E12+E13</f>
        <v>8</v>
      </c>
      <c r="F14" s="55">
        <f t="shared" ref="F14:H14" si="0">F10+F11+F12+F13</f>
        <v>15</v>
      </c>
      <c r="G14" s="55">
        <f t="shared" si="0"/>
        <v>55</v>
      </c>
      <c r="H14" s="55">
        <f t="shared" si="0"/>
        <v>405</v>
      </c>
      <c r="I14" s="55"/>
      <c r="J14" s="56"/>
    </row>
    <row r="15" spans="1:28" s="1" customFormat="1" ht="15.75" thickBot="1" x14ac:dyDescent="0.3">
      <c r="B15" s="161" t="s">
        <v>19</v>
      </c>
      <c r="C15" s="162"/>
      <c r="D15" s="50"/>
      <c r="E15" s="45"/>
      <c r="F15" s="45"/>
      <c r="G15" s="45"/>
      <c r="H15" s="45"/>
      <c r="I15" s="45"/>
      <c r="J15" s="46"/>
    </row>
    <row r="16" spans="1:28" s="1" customFormat="1" ht="30" x14ac:dyDescent="0.25">
      <c r="B16" s="157" t="s">
        <v>26</v>
      </c>
      <c r="C16" s="15" t="s">
        <v>80</v>
      </c>
      <c r="D16" s="27">
        <v>180</v>
      </c>
      <c r="E16" s="28">
        <v>6</v>
      </c>
      <c r="F16" s="28">
        <v>6</v>
      </c>
      <c r="G16" s="28">
        <v>16</v>
      </c>
      <c r="H16" s="28">
        <v>142</v>
      </c>
      <c r="I16" s="28"/>
      <c r="J16" s="30"/>
    </row>
    <row r="17" spans="2:10" s="1" customFormat="1" x14ac:dyDescent="0.25">
      <c r="B17" s="158"/>
      <c r="C17" s="74" t="s">
        <v>89</v>
      </c>
      <c r="D17" s="75">
        <v>80</v>
      </c>
      <c r="E17" s="76">
        <v>11</v>
      </c>
      <c r="F17" s="76">
        <v>4</v>
      </c>
      <c r="G17" s="76">
        <v>3</v>
      </c>
      <c r="H17" s="76">
        <v>91</v>
      </c>
      <c r="I17" s="6"/>
      <c r="J17" s="31"/>
    </row>
    <row r="18" spans="2:10" s="1" customFormat="1" x14ac:dyDescent="0.25">
      <c r="B18" s="158"/>
      <c r="C18" s="16" t="s">
        <v>56</v>
      </c>
      <c r="D18" s="26">
        <v>120</v>
      </c>
      <c r="E18" s="6">
        <v>4</v>
      </c>
      <c r="F18" s="6">
        <v>4</v>
      </c>
      <c r="G18" s="6">
        <v>26</v>
      </c>
      <c r="H18" s="6">
        <v>151</v>
      </c>
      <c r="I18" s="6"/>
      <c r="J18" s="31"/>
    </row>
    <row r="19" spans="2:10" s="1" customFormat="1" x14ac:dyDescent="0.25">
      <c r="B19" s="158"/>
      <c r="C19" s="16" t="s">
        <v>25</v>
      </c>
      <c r="D19" s="26">
        <v>180</v>
      </c>
      <c r="E19" s="6">
        <v>1</v>
      </c>
      <c r="F19" s="6">
        <v>1</v>
      </c>
      <c r="G19" s="6">
        <v>11</v>
      </c>
      <c r="H19" s="6">
        <v>55</v>
      </c>
      <c r="I19" s="6"/>
      <c r="J19" s="31"/>
    </row>
    <row r="20" spans="2:10" s="1" customFormat="1" x14ac:dyDescent="0.25">
      <c r="B20" s="158"/>
      <c r="C20" s="18" t="s">
        <v>40</v>
      </c>
      <c r="D20" s="33">
        <v>30</v>
      </c>
      <c r="E20" s="34">
        <v>2</v>
      </c>
      <c r="F20" s="34">
        <v>1</v>
      </c>
      <c r="G20" s="34">
        <v>16</v>
      </c>
      <c r="H20" s="34">
        <v>82</v>
      </c>
      <c r="I20" s="34"/>
      <c r="J20" s="35"/>
    </row>
    <row r="21" spans="2:10" s="1" customFormat="1" ht="15.75" thickBot="1" x14ac:dyDescent="0.3">
      <c r="B21" s="158"/>
      <c r="C21" s="18" t="s">
        <v>24</v>
      </c>
      <c r="D21" s="33">
        <v>38</v>
      </c>
      <c r="E21" s="34">
        <v>2</v>
      </c>
      <c r="F21" s="34"/>
      <c r="G21" s="34">
        <v>17</v>
      </c>
      <c r="H21" s="34">
        <v>38</v>
      </c>
      <c r="I21" s="34"/>
      <c r="J21" s="35"/>
    </row>
    <row r="22" spans="2:10" s="1" customFormat="1" ht="15.75" thickBot="1" x14ac:dyDescent="0.3">
      <c r="B22" s="43" t="s">
        <v>27</v>
      </c>
      <c r="C22" s="44"/>
      <c r="D22" s="45"/>
      <c r="E22" s="45">
        <f>E16+E17+E18+E19+E20+E21</f>
        <v>26</v>
      </c>
      <c r="F22" s="45">
        <f t="shared" ref="F22:H22" si="1">F16+F17+F18+F19+F20+F21</f>
        <v>16</v>
      </c>
      <c r="G22" s="45">
        <f t="shared" si="1"/>
        <v>89</v>
      </c>
      <c r="H22" s="45">
        <f t="shared" si="1"/>
        <v>559</v>
      </c>
      <c r="I22" s="45"/>
      <c r="J22" s="46"/>
    </row>
    <row r="23" spans="2:10" s="1" customFormat="1" x14ac:dyDescent="0.25">
      <c r="B23" s="147" t="s">
        <v>29</v>
      </c>
      <c r="C23" s="15" t="s">
        <v>57</v>
      </c>
      <c r="D23" s="27">
        <v>70</v>
      </c>
      <c r="E23" s="28">
        <v>4</v>
      </c>
      <c r="F23" s="28">
        <v>6</v>
      </c>
      <c r="G23" s="28">
        <v>29</v>
      </c>
      <c r="H23" s="28">
        <v>189</v>
      </c>
      <c r="I23" s="28"/>
      <c r="J23" s="30"/>
    </row>
    <row r="24" spans="2:10" s="1" customFormat="1" x14ac:dyDescent="0.25">
      <c r="B24" s="164"/>
      <c r="C24" s="25" t="s">
        <v>28</v>
      </c>
      <c r="D24" s="37">
        <v>60</v>
      </c>
      <c r="E24" s="38"/>
      <c r="F24" s="38"/>
      <c r="G24" s="38">
        <v>6</v>
      </c>
      <c r="H24" s="38">
        <v>27</v>
      </c>
      <c r="I24" s="38"/>
      <c r="J24" s="39"/>
    </row>
    <row r="25" spans="2:10" s="1" customFormat="1" ht="15.75" thickBot="1" x14ac:dyDescent="0.3">
      <c r="B25" s="148"/>
      <c r="C25" s="16" t="s">
        <v>16</v>
      </c>
      <c r="D25" s="26">
        <v>180</v>
      </c>
      <c r="E25" s="6"/>
      <c r="F25" s="6"/>
      <c r="G25" s="6">
        <v>12</v>
      </c>
      <c r="H25" s="6">
        <v>47</v>
      </c>
      <c r="I25" s="6"/>
      <c r="J25" s="31"/>
    </row>
    <row r="26" spans="2:10" s="1" customFormat="1" ht="15.75" thickBot="1" x14ac:dyDescent="0.3">
      <c r="B26" s="149" t="s">
        <v>30</v>
      </c>
      <c r="C26" s="150"/>
      <c r="D26" s="50"/>
      <c r="E26" s="45">
        <f>E23+E24+E25</f>
        <v>4</v>
      </c>
      <c r="F26" s="45">
        <f t="shared" ref="F26:H26" si="2">F23+F24+F25</f>
        <v>6</v>
      </c>
      <c r="G26" s="45">
        <f t="shared" si="2"/>
        <v>47</v>
      </c>
      <c r="H26" s="45">
        <f t="shared" si="2"/>
        <v>263</v>
      </c>
      <c r="I26" s="45"/>
      <c r="J26" s="46"/>
    </row>
    <row r="27" spans="2:10" s="1" customFormat="1" ht="15.75" thickBot="1" x14ac:dyDescent="0.3">
      <c r="B27" s="151" t="s">
        <v>31</v>
      </c>
      <c r="C27" s="152"/>
      <c r="D27" s="51"/>
      <c r="E27" s="52">
        <f>E14+E22+E15+E14</f>
        <v>42</v>
      </c>
      <c r="F27" s="52">
        <f>F26+F22+F15+F14</f>
        <v>37</v>
      </c>
      <c r="G27" s="52">
        <f>G26+G22+G15+G14</f>
        <v>191</v>
      </c>
      <c r="H27" s="52">
        <f>H26+H22+H15+H14</f>
        <v>1227</v>
      </c>
      <c r="I27" s="52"/>
      <c r="J27" s="53"/>
    </row>
  </sheetData>
  <mergeCells count="9">
    <mergeCell ref="B23:B25"/>
    <mergeCell ref="B26:C26"/>
    <mergeCell ref="B27:C27"/>
    <mergeCell ref="E7:G7"/>
    <mergeCell ref="B9:J9"/>
    <mergeCell ref="B10:B13"/>
    <mergeCell ref="B14:C14"/>
    <mergeCell ref="B15:C15"/>
    <mergeCell ref="B16:B2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4"/>
  <sheetViews>
    <sheetView tabSelected="1" topLeftCell="A205" workbookViewId="0">
      <selection activeCell="A254" sqref="A254:XFD254"/>
    </sheetView>
  </sheetViews>
  <sheetFormatPr defaultRowHeight="15" x14ac:dyDescent="0.25"/>
  <cols>
    <col min="1" max="1" width="19" style="132" customWidth="1"/>
    <col min="2" max="2" width="22.85546875" style="88" customWidth="1"/>
    <col min="3" max="3" width="12.7109375" style="77" customWidth="1"/>
    <col min="4" max="4" width="11.5703125" style="77" customWidth="1"/>
    <col min="5" max="5" width="7.7109375" style="77" customWidth="1"/>
    <col min="6" max="6" width="9.140625" style="77"/>
    <col min="7" max="7" width="15.28515625" style="77" customWidth="1"/>
    <col min="8" max="8" width="10.5703125" style="77" customWidth="1"/>
    <col min="9" max="9" width="11.7109375" style="77" customWidth="1"/>
    <col min="10" max="10" width="9.140625" style="77"/>
  </cols>
  <sheetData>
    <row r="3" spans="1:10" ht="14.25" customHeight="1" x14ac:dyDescent="0.25">
      <c r="A3" s="189" t="s">
        <v>0</v>
      </c>
      <c r="B3" s="189"/>
      <c r="C3" s="190"/>
      <c r="E3" s="193" t="s">
        <v>94</v>
      </c>
      <c r="F3" s="193"/>
      <c r="G3" s="193"/>
      <c r="H3" s="193"/>
      <c r="I3" s="193"/>
    </row>
    <row r="4" spans="1:10" ht="15.75" x14ac:dyDescent="0.25">
      <c r="A4" s="191" t="s">
        <v>92</v>
      </c>
      <c r="B4" s="192"/>
      <c r="C4" s="190"/>
    </row>
    <row r="5" spans="1:10" ht="15.75" x14ac:dyDescent="0.25">
      <c r="A5" s="189" t="s">
        <v>93</v>
      </c>
      <c r="B5" s="189"/>
      <c r="C5" s="189"/>
    </row>
    <row r="7" spans="1:10" ht="15" customHeight="1" x14ac:dyDescent="0.25">
      <c r="A7" s="194" t="s">
        <v>95</v>
      </c>
      <c r="B7" s="194"/>
      <c r="C7" s="194"/>
      <c r="D7" s="194"/>
      <c r="E7" s="194"/>
      <c r="F7" s="194"/>
      <c r="G7" s="194"/>
      <c r="H7" s="194"/>
      <c r="I7" s="194"/>
    </row>
    <row r="8" spans="1:10" ht="15" customHeight="1" x14ac:dyDescent="0.25">
      <c r="A8" s="88"/>
      <c r="C8" s="88"/>
      <c r="D8" s="88"/>
      <c r="E8" s="88"/>
      <c r="F8" s="88"/>
      <c r="G8" s="88"/>
      <c r="H8" s="88"/>
      <c r="I8" s="88"/>
    </row>
    <row r="9" spans="1:10" ht="16.5" thickBot="1" x14ac:dyDescent="0.3">
      <c r="A9" s="168" t="s">
        <v>39</v>
      </c>
      <c r="B9" s="168"/>
    </row>
    <row r="10" spans="1:10" s="137" customFormat="1" ht="43.5" x14ac:dyDescent="0.25">
      <c r="A10" s="125" t="s">
        <v>3</v>
      </c>
      <c r="B10" s="138" t="s">
        <v>4</v>
      </c>
      <c r="C10" s="134" t="s">
        <v>5</v>
      </c>
      <c r="D10" s="165" t="s">
        <v>6</v>
      </c>
      <c r="E10" s="166"/>
      <c r="F10" s="167"/>
      <c r="G10" s="134" t="s">
        <v>10</v>
      </c>
      <c r="H10" s="135" t="s">
        <v>11</v>
      </c>
      <c r="I10" s="136" t="s">
        <v>12</v>
      </c>
      <c r="J10" s="87"/>
    </row>
    <row r="11" spans="1:10" ht="15.75" thickBot="1" x14ac:dyDescent="0.3">
      <c r="A11" s="126"/>
      <c r="B11" s="139"/>
      <c r="C11" s="95"/>
      <c r="D11" s="84" t="s">
        <v>7</v>
      </c>
      <c r="E11" s="85" t="s">
        <v>8</v>
      </c>
      <c r="F11" s="86" t="s">
        <v>9</v>
      </c>
      <c r="G11" s="95"/>
      <c r="H11" s="84"/>
      <c r="I11" s="86"/>
    </row>
    <row r="12" spans="1:10" x14ac:dyDescent="0.25">
      <c r="A12" s="173" t="s">
        <v>18</v>
      </c>
      <c r="B12" s="140"/>
      <c r="C12" s="112"/>
      <c r="D12" s="116"/>
      <c r="E12" s="98"/>
      <c r="F12" s="99"/>
      <c r="G12" s="112"/>
      <c r="H12" s="116"/>
      <c r="I12" s="99"/>
    </row>
    <row r="13" spans="1:10" ht="30" x14ac:dyDescent="0.25">
      <c r="A13" s="174"/>
      <c r="B13" s="141" t="s">
        <v>79</v>
      </c>
      <c r="C13" s="94">
        <v>130</v>
      </c>
      <c r="D13" s="82">
        <v>6</v>
      </c>
      <c r="E13" s="78">
        <v>8</v>
      </c>
      <c r="F13" s="83">
        <v>20</v>
      </c>
      <c r="G13" s="94">
        <v>174</v>
      </c>
      <c r="H13" s="82"/>
      <c r="I13" s="83"/>
    </row>
    <row r="14" spans="1:10" x14ac:dyDescent="0.25">
      <c r="A14" s="174"/>
      <c r="B14" s="141" t="s">
        <v>40</v>
      </c>
      <c r="C14" s="94">
        <v>20</v>
      </c>
      <c r="D14" s="82">
        <v>2</v>
      </c>
      <c r="E14" s="78">
        <v>1</v>
      </c>
      <c r="F14" s="83">
        <v>11</v>
      </c>
      <c r="G14" s="94">
        <v>55</v>
      </c>
      <c r="H14" s="82"/>
      <c r="I14" s="83"/>
    </row>
    <row r="15" spans="1:10" ht="15.75" thickBot="1" x14ac:dyDescent="0.3">
      <c r="A15" s="175"/>
      <c r="B15" s="142" t="s">
        <v>82</v>
      </c>
      <c r="C15" s="113">
        <v>150</v>
      </c>
      <c r="D15" s="117"/>
      <c r="E15" s="96"/>
      <c r="F15" s="97">
        <v>7</v>
      </c>
      <c r="G15" s="113">
        <v>29</v>
      </c>
      <c r="H15" s="117"/>
      <c r="I15" s="97"/>
    </row>
    <row r="16" spans="1:10" ht="15.75" thickBot="1" x14ac:dyDescent="0.3">
      <c r="A16" s="127" t="s">
        <v>17</v>
      </c>
      <c r="B16" s="143"/>
      <c r="C16" s="114"/>
      <c r="D16" s="118">
        <f>D13+D14+D15</f>
        <v>8</v>
      </c>
      <c r="E16" s="100">
        <f t="shared" ref="E16:G16" si="0">E13+E14+E15</f>
        <v>9</v>
      </c>
      <c r="F16" s="101">
        <f t="shared" si="0"/>
        <v>38</v>
      </c>
      <c r="G16" s="114">
        <f t="shared" si="0"/>
        <v>258</v>
      </c>
      <c r="H16" s="118"/>
      <c r="I16" s="101"/>
    </row>
    <row r="17" spans="1:10" ht="29.25" hidden="1" thickBot="1" x14ac:dyDescent="0.3">
      <c r="A17" s="127" t="s">
        <v>19</v>
      </c>
      <c r="B17" s="143"/>
      <c r="C17" s="114"/>
      <c r="D17" s="118"/>
      <c r="E17" s="100"/>
      <c r="F17" s="101"/>
      <c r="G17" s="114"/>
      <c r="H17" s="118"/>
      <c r="I17" s="101"/>
    </row>
    <row r="18" spans="1:10" ht="30" x14ac:dyDescent="0.25">
      <c r="A18" s="174" t="s">
        <v>26</v>
      </c>
      <c r="B18" s="140" t="s">
        <v>41</v>
      </c>
      <c r="C18" s="112">
        <v>160</v>
      </c>
      <c r="D18" s="116">
        <v>5</v>
      </c>
      <c r="E18" s="98">
        <v>3</v>
      </c>
      <c r="F18" s="99">
        <v>15</v>
      </c>
      <c r="G18" s="112">
        <v>106</v>
      </c>
      <c r="H18" s="116"/>
      <c r="I18" s="99"/>
    </row>
    <row r="19" spans="1:10" x14ac:dyDescent="0.25">
      <c r="A19" s="174"/>
      <c r="B19" s="141" t="s">
        <v>42</v>
      </c>
      <c r="C19" s="94">
        <v>100</v>
      </c>
      <c r="D19" s="82">
        <v>7</v>
      </c>
      <c r="E19" s="78">
        <v>8</v>
      </c>
      <c r="F19" s="83">
        <v>19</v>
      </c>
      <c r="G19" s="94">
        <v>179</v>
      </c>
      <c r="H19" s="82"/>
      <c r="I19" s="83"/>
    </row>
    <row r="20" spans="1:10" x14ac:dyDescent="0.25">
      <c r="A20" s="174"/>
      <c r="B20" s="141" t="s">
        <v>25</v>
      </c>
      <c r="C20" s="94">
        <v>150</v>
      </c>
      <c r="D20" s="82">
        <v>1</v>
      </c>
      <c r="E20" s="78">
        <v>1</v>
      </c>
      <c r="F20" s="83">
        <v>9</v>
      </c>
      <c r="G20" s="94">
        <v>46</v>
      </c>
      <c r="H20" s="82"/>
      <c r="I20" s="83"/>
    </row>
    <row r="21" spans="1:10" x14ac:dyDescent="0.25">
      <c r="A21" s="174"/>
      <c r="B21" s="141" t="s">
        <v>23</v>
      </c>
      <c r="C21" s="94">
        <v>30</v>
      </c>
      <c r="D21" s="82">
        <v>2</v>
      </c>
      <c r="E21" s="78">
        <v>1</v>
      </c>
      <c r="F21" s="83">
        <v>11</v>
      </c>
      <c r="G21" s="94">
        <v>82</v>
      </c>
      <c r="H21" s="82"/>
      <c r="I21" s="83"/>
    </row>
    <row r="22" spans="1:10" ht="15.75" thickBot="1" x14ac:dyDescent="0.3">
      <c r="A22" s="175"/>
      <c r="B22" s="142" t="s">
        <v>24</v>
      </c>
      <c r="C22" s="113">
        <v>38</v>
      </c>
      <c r="D22" s="117">
        <v>2</v>
      </c>
      <c r="E22" s="96"/>
      <c r="F22" s="97">
        <v>13</v>
      </c>
      <c r="G22" s="113">
        <v>30</v>
      </c>
      <c r="H22" s="117"/>
      <c r="I22" s="97"/>
    </row>
    <row r="23" spans="1:10" ht="15.75" thickBot="1" x14ac:dyDescent="0.3">
      <c r="A23" s="127" t="s">
        <v>27</v>
      </c>
      <c r="B23" s="143"/>
      <c r="C23" s="114"/>
      <c r="D23" s="118">
        <f>D18+D19+D20+D21+D22</f>
        <v>17</v>
      </c>
      <c r="E23" s="100">
        <f t="shared" ref="E23:G23" si="1">E18+E19+E20+E21+E22</f>
        <v>13</v>
      </c>
      <c r="F23" s="101">
        <f t="shared" si="1"/>
        <v>67</v>
      </c>
      <c r="G23" s="114">
        <f t="shared" si="1"/>
        <v>443</v>
      </c>
      <c r="H23" s="118"/>
      <c r="I23" s="101"/>
    </row>
    <row r="24" spans="1:10" ht="30" x14ac:dyDescent="0.25">
      <c r="A24" s="173" t="s">
        <v>29</v>
      </c>
      <c r="B24" s="140" t="s">
        <v>43</v>
      </c>
      <c r="C24" s="112">
        <v>50</v>
      </c>
      <c r="H24" s="116"/>
      <c r="I24" s="99"/>
    </row>
    <row r="25" spans="1:10" ht="15.75" thickBot="1" x14ac:dyDescent="0.3">
      <c r="A25" s="175"/>
      <c r="B25" s="142" t="s">
        <v>44</v>
      </c>
      <c r="C25" s="113">
        <v>150</v>
      </c>
      <c r="D25" s="117">
        <v>4</v>
      </c>
      <c r="E25" s="96">
        <v>5</v>
      </c>
      <c r="F25" s="97">
        <v>6</v>
      </c>
      <c r="G25" s="113">
        <v>84</v>
      </c>
      <c r="H25" s="117"/>
      <c r="I25" s="97"/>
    </row>
    <row r="26" spans="1:10" ht="15.75" thickBot="1" x14ac:dyDescent="0.3">
      <c r="A26" s="127" t="s">
        <v>30</v>
      </c>
      <c r="B26" s="143"/>
      <c r="C26" s="114"/>
      <c r="D26" s="118">
        <f>D79+D25</f>
        <v>7</v>
      </c>
      <c r="E26" s="100">
        <f>E79+E25</f>
        <v>8</v>
      </c>
      <c r="F26" s="101">
        <f>F79+F25</f>
        <v>29</v>
      </c>
      <c r="G26" s="114">
        <f>G79+G25</f>
        <v>217</v>
      </c>
      <c r="H26" s="118"/>
      <c r="I26" s="101"/>
    </row>
    <row r="27" spans="1:10" ht="29.25" thickBot="1" x14ac:dyDescent="0.3">
      <c r="A27" s="129" t="s">
        <v>31</v>
      </c>
      <c r="B27" s="144"/>
      <c r="C27" s="115"/>
      <c r="D27" s="119">
        <f>D26+D23+D16</f>
        <v>32</v>
      </c>
      <c r="E27" s="102">
        <f t="shared" ref="E27:G27" si="2">E26+E23+E16</f>
        <v>30</v>
      </c>
      <c r="F27" s="103">
        <f t="shared" si="2"/>
        <v>134</v>
      </c>
      <c r="G27" s="115">
        <f t="shared" si="2"/>
        <v>918</v>
      </c>
      <c r="H27" s="119"/>
      <c r="I27" s="103"/>
    </row>
    <row r="29" spans="1:10" x14ac:dyDescent="0.25">
      <c r="A29" s="187" t="s">
        <v>95</v>
      </c>
      <c r="B29" s="187"/>
      <c r="C29" s="187"/>
      <c r="D29" s="187"/>
      <c r="E29" s="187"/>
      <c r="F29" s="187"/>
      <c r="G29" s="187"/>
    </row>
    <row r="30" spans="1:10" x14ac:dyDescent="0.25">
      <c r="A30" s="188"/>
      <c r="B30" s="188"/>
      <c r="C30" s="188"/>
      <c r="D30" s="188"/>
      <c r="E30" s="188"/>
      <c r="F30" s="188"/>
      <c r="G30" s="188"/>
    </row>
    <row r="31" spans="1:10" ht="16.5" thickBot="1" x14ac:dyDescent="0.3">
      <c r="A31" s="169" t="s">
        <v>38</v>
      </c>
      <c r="B31" s="169"/>
    </row>
    <row r="32" spans="1:10" s="137" customFormat="1" ht="43.5" x14ac:dyDescent="0.25">
      <c r="A32" s="125" t="s">
        <v>3</v>
      </c>
      <c r="B32" s="138" t="s">
        <v>4</v>
      </c>
      <c r="C32" s="134" t="s">
        <v>5</v>
      </c>
      <c r="D32" s="165" t="s">
        <v>6</v>
      </c>
      <c r="E32" s="166"/>
      <c r="F32" s="167"/>
      <c r="G32" s="134" t="s">
        <v>10</v>
      </c>
      <c r="H32" s="135" t="s">
        <v>11</v>
      </c>
      <c r="I32" s="136" t="s">
        <v>12</v>
      </c>
      <c r="J32" s="87"/>
    </row>
    <row r="33" spans="1:9" ht="15.75" thickBot="1" x14ac:dyDescent="0.3">
      <c r="A33" s="126"/>
      <c r="B33" s="139"/>
      <c r="C33" s="95"/>
      <c r="D33" s="84" t="s">
        <v>7</v>
      </c>
      <c r="E33" s="85" t="s">
        <v>8</v>
      </c>
      <c r="F33" s="86" t="s">
        <v>9</v>
      </c>
      <c r="G33" s="95"/>
      <c r="H33" s="84"/>
      <c r="I33" s="86"/>
    </row>
    <row r="34" spans="1:9" x14ac:dyDescent="0.25">
      <c r="A34" s="173" t="s">
        <v>18</v>
      </c>
      <c r="B34" s="140"/>
      <c r="C34" s="112"/>
      <c r="D34" s="116"/>
      <c r="E34" s="98"/>
      <c r="F34" s="99"/>
      <c r="G34" s="112"/>
      <c r="H34" s="116"/>
      <c r="I34" s="99"/>
    </row>
    <row r="35" spans="1:9" x14ac:dyDescent="0.25">
      <c r="A35" s="174"/>
      <c r="B35" s="141" t="s">
        <v>32</v>
      </c>
      <c r="C35" s="94">
        <v>50</v>
      </c>
      <c r="D35" s="82">
        <v>4</v>
      </c>
      <c r="E35" s="78">
        <v>5</v>
      </c>
      <c r="F35" s="83">
        <v>2</v>
      </c>
      <c r="G35" s="94">
        <v>63</v>
      </c>
      <c r="H35" s="82"/>
      <c r="I35" s="83"/>
    </row>
    <row r="36" spans="1:9" x14ac:dyDescent="0.25">
      <c r="A36" s="174"/>
      <c r="B36" s="141" t="s">
        <v>22</v>
      </c>
      <c r="C36" s="94">
        <v>60</v>
      </c>
      <c r="D36" s="82">
        <v>2</v>
      </c>
      <c r="E36" s="78">
        <v>2</v>
      </c>
      <c r="F36" s="83">
        <v>13</v>
      </c>
      <c r="G36" s="94">
        <v>76</v>
      </c>
      <c r="H36" s="82"/>
      <c r="I36" s="83"/>
    </row>
    <row r="37" spans="1:9" x14ac:dyDescent="0.25">
      <c r="A37" s="174"/>
      <c r="B37" s="141" t="s">
        <v>23</v>
      </c>
      <c r="C37" s="94">
        <v>20</v>
      </c>
      <c r="D37" s="82">
        <v>2</v>
      </c>
      <c r="E37" s="78">
        <v>1</v>
      </c>
      <c r="F37" s="83">
        <v>11</v>
      </c>
      <c r="G37" s="94">
        <v>55</v>
      </c>
      <c r="H37" s="82"/>
      <c r="I37" s="83"/>
    </row>
    <row r="38" spans="1:9" ht="15.75" thickBot="1" x14ac:dyDescent="0.3">
      <c r="A38" s="175"/>
      <c r="B38" s="142" t="s">
        <v>33</v>
      </c>
      <c r="C38" s="113">
        <v>150</v>
      </c>
      <c r="D38" s="117"/>
      <c r="E38" s="96"/>
      <c r="F38" s="97">
        <v>14</v>
      </c>
      <c r="G38" s="113">
        <v>53</v>
      </c>
      <c r="H38" s="117"/>
      <c r="I38" s="97"/>
    </row>
    <row r="39" spans="1:9" ht="15.75" thickBot="1" x14ac:dyDescent="0.3">
      <c r="A39" s="127" t="s">
        <v>17</v>
      </c>
      <c r="B39" s="143"/>
      <c r="C39" s="114"/>
      <c r="D39" s="118">
        <f>D35+D36+D37+D38</f>
        <v>8</v>
      </c>
      <c r="E39" s="100">
        <f t="shared" ref="E39:G39" si="3">E35+E36+E37+E38</f>
        <v>8</v>
      </c>
      <c r="F39" s="101">
        <f t="shared" si="3"/>
        <v>40</v>
      </c>
      <c r="G39" s="114">
        <f t="shared" si="3"/>
        <v>247</v>
      </c>
      <c r="H39" s="118"/>
      <c r="I39" s="101"/>
    </row>
    <row r="40" spans="1:9" ht="29.25" hidden="1" thickBot="1" x14ac:dyDescent="0.3">
      <c r="A40" s="127" t="s">
        <v>19</v>
      </c>
      <c r="B40" s="143"/>
      <c r="C40" s="114"/>
      <c r="D40" s="118"/>
      <c r="E40" s="100"/>
      <c r="F40" s="101"/>
      <c r="G40" s="114"/>
      <c r="H40" s="118"/>
      <c r="I40" s="101"/>
    </row>
    <row r="41" spans="1:9" ht="30" x14ac:dyDescent="0.25">
      <c r="A41" s="174" t="s">
        <v>26</v>
      </c>
      <c r="B41" s="140" t="s">
        <v>34</v>
      </c>
      <c r="C41" s="112">
        <v>150</v>
      </c>
      <c r="D41" s="116">
        <v>4</v>
      </c>
      <c r="E41" s="98">
        <v>4</v>
      </c>
      <c r="F41" s="99">
        <v>12</v>
      </c>
      <c r="G41" s="112">
        <v>106</v>
      </c>
      <c r="H41" s="116"/>
      <c r="I41" s="99"/>
    </row>
    <row r="42" spans="1:9" ht="30" x14ac:dyDescent="0.25">
      <c r="A42" s="174"/>
      <c r="B42" s="141" t="s">
        <v>35</v>
      </c>
      <c r="C42" s="94">
        <v>130</v>
      </c>
      <c r="D42" s="82">
        <v>8</v>
      </c>
      <c r="E42" s="78">
        <v>6</v>
      </c>
      <c r="F42" s="83">
        <v>22</v>
      </c>
      <c r="G42" s="94">
        <v>180</v>
      </c>
      <c r="H42" s="82"/>
      <c r="I42" s="83"/>
    </row>
    <row r="43" spans="1:9" x14ac:dyDescent="0.25">
      <c r="A43" s="174"/>
      <c r="B43" s="141" t="s">
        <v>25</v>
      </c>
      <c r="C43" s="94">
        <v>150</v>
      </c>
      <c r="D43" s="82">
        <v>1</v>
      </c>
      <c r="E43" s="78">
        <v>1</v>
      </c>
      <c r="F43" s="83">
        <v>9</v>
      </c>
      <c r="G43" s="94">
        <v>46</v>
      </c>
      <c r="H43" s="82"/>
      <c r="I43" s="83"/>
    </row>
    <row r="44" spans="1:9" x14ac:dyDescent="0.25">
      <c r="A44" s="174"/>
      <c r="B44" s="141" t="s">
        <v>23</v>
      </c>
      <c r="C44" s="94">
        <v>20</v>
      </c>
      <c r="D44" s="82">
        <v>2</v>
      </c>
      <c r="E44" s="78">
        <v>1</v>
      </c>
      <c r="F44" s="83">
        <v>11</v>
      </c>
      <c r="G44" s="94">
        <v>55</v>
      </c>
      <c r="H44" s="82"/>
      <c r="I44" s="83"/>
    </row>
    <row r="45" spans="1:9" ht="15.75" thickBot="1" x14ac:dyDescent="0.3">
      <c r="A45" s="175"/>
      <c r="B45" s="142" t="s">
        <v>24</v>
      </c>
      <c r="C45" s="113">
        <v>30</v>
      </c>
      <c r="D45" s="117">
        <v>2</v>
      </c>
      <c r="E45" s="96"/>
      <c r="F45" s="97">
        <v>13</v>
      </c>
      <c r="G45" s="113">
        <v>30</v>
      </c>
      <c r="H45" s="117"/>
      <c r="I45" s="97"/>
    </row>
    <row r="46" spans="1:9" ht="15.75" thickBot="1" x14ac:dyDescent="0.3">
      <c r="A46" s="127" t="s">
        <v>27</v>
      </c>
      <c r="B46" s="143"/>
      <c r="C46" s="114"/>
      <c r="D46" s="118">
        <f>D41+D42+D43+D44+D45</f>
        <v>17</v>
      </c>
      <c r="E46" s="100">
        <f t="shared" ref="E46:G46" si="4">E41+E42+E43+E44+E45</f>
        <v>12</v>
      </c>
      <c r="F46" s="101">
        <f t="shared" si="4"/>
        <v>67</v>
      </c>
      <c r="G46" s="114">
        <f t="shared" si="4"/>
        <v>417</v>
      </c>
      <c r="H46" s="118"/>
      <c r="I46" s="101"/>
    </row>
    <row r="47" spans="1:9" x14ac:dyDescent="0.25">
      <c r="A47" s="173" t="s">
        <v>29</v>
      </c>
      <c r="B47" s="140" t="s">
        <v>86</v>
      </c>
      <c r="C47" s="112">
        <v>60</v>
      </c>
      <c r="D47" s="116">
        <v>3</v>
      </c>
      <c r="E47" s="98">
        <v>3</v>
      </c>
      <c r="F47" s="99">
        <v>18</v>
      </c>
      <c r="G47" s="112">
        <v>103</v>
      </c>
      <c r="H47" s="116"/>
      <c r="I47" s="99"/>
    </row>
    <row r="48" spans="1:9" ht="15.75" thickBot="1" x14ac:dyDescent="0.3">
      <c r="A48" s="175"/>
      <c r="B48" s="142" t="s">
        <v>33</v>
      </c>
      <c r="C48" s="113">
        <v>150</v>
      </c>
      <c r="D48" s="117"/>
      <c r="E48" s="96"/>
      <c r="F48" s="97">
        <v>14</v>
      </c>
      <c r="G48" s="113">
        <v>63</v>
      </c>
      <c r="H48" s="117"/>
      <c r="I48" s="97"/>
    </row>
    <row r="49" spans="1:10" ht="15.75" thickBot="1" x14ac:dyDescent="0.3">
      <c r="A49" s="127" t="s">
        <v>30</v>
      </c>
      <c r="B49" s="143"/>
      <c r="C49" s="114"/>
      <c r="D49" s="118">
        <f>D47+D48</f>
        <v>3</v>
      </c>
      <c r="E49" s="100">
        <f t="shared" ref="E49:G49" si="5">E47+E48</f>
        <v>3</v>
      </c>
      <c r="F49" s="101">
        <f t="shared" si="5"/>
        <v>32</v>
      </c>
      <c r="G49" s="114">
        <f t="shared" si="5"/>
        <v>166</v>
      </c>
      <c r="H49" s="118"/>
      <c r="I49" s="101"/>
    </row>
    <row r="50" spans="1:10" ht="29.25" thickBot="1" x14ac:dyDescent="0.3">
      <c r="A50" s="129" t="s">
        <v>31</v>
      </c>
      <c r="B50" s="144"/>
      <c r="C50" s="115"/>
      <c r="D50" s="119">
        <f>D49+D46+D39</f>
        <v>28</v>
      </c>
      <c r="E50" s="102">
        <f t="shared" ref="E50:G50" si="6">E49+E46+E39</f>
        <v>23</v>
      </c>
      <c r="F50" s="103">
        <f t="shared" si="6"/>
        <v>139</v>
      </c>
      <c r="G50" s="115">
        <f t="shared" si="6"/>
        <v>830</v>
      </c>
      <c r="H50" s="119"/>
      <c r="I50" s="103"/>
    </row>
    <row r="51" spans="1:10" x14ac:dyDescent="0.25">
      <c r="A51" s="195"/>
      <c r="B51" s="196"/>
      <c r="C51" s="123"/>
      <c r="D51" s="123"/>
      <c r="E51" s="123"/>
      <c r="F51" s="123"/>
      <c r="G51" s="123"/>
      <c r="H51" s="123"/>
      <c r="I51" s="123"/>
    </row>
    <row r="52" spans="1:10" x14ac:dyDescent="0.25">
      <c r="A52" s="195"/>
      <c r="B52" s="196"/>
      <c r="C52" s="123"/>
      <c r="D52" s="123"/>
      <c r="E52" s="123"/>
      <c r="F52" s="123"/>
      <c r="G52" s="123"/>
      <c r="H52" s="123"/>
      <c r="I52" s="123"/>
    </row>
    <row r="53" spans="1:10" x14ac:dyDescent="0.25">
      <c r="A53" s="195"/>
      <c r="B53" s="196"/>
      <c r="C53" s="123"/>
      <c r="D53" s="123"/>
      <c r="E53" s="123"/>
      <c r="F53" s="123"/>
      <c r="G53" s="123"/>
      <c r="H53" s="123"/>
      <c r="I53" s="123"/>
    </row>
    <row r="57" spans="1:10" ht="15.75" x14ac:dyDescent="0.25">
      <c r="A57" s="189" t="s">
        <v>0</v>
      </c>
      <c r="B57" s="189"/>
      <c r="C57" s="190"/>
      <c r="E57" s="193" t="s">
        <v>94</v>
      </c>
      <c r="F57" s="193"/>
      <c r="G57" s="193"/>
      <c r="H57" s="193"/>
      <c r="I57" s="193"/>
    </row>
    <row r="58" spans="1:10" ht="15.75" x14ac:dyDescent="0.25">
      <c r="A58" s="191" t="s">
        <v>92</v>
      </c>
      <c r="B58" s="192"/>
      <c r="C58" s="190"/>
    </row>
    <row r="59" spans="1:10" s="137" customFormat="1" ht="15.75" x14ac:dyDescent="0.25">
      <c r="A59" s="189" t="s">
        <v>93</v>
      </c>
      <c r="B59" s="189"/>
      <c r="C59" s="189"/>
      <c r="D59" s="77"/>
      <c r="E59" s="77"/>
      <c r="F59" s="77"/>
      <c r="G59" s="77"/>
      <c r="H59" s="77"/>
      <c r="I59" s="77"/>
      <c r="J59" s="87"/>
    </row>
    <row r="61" spans="1:10" x14ac:dyDescent="0.25">
      <c r="A61" s="194" t="s">
        <v>95</v>
      </c>
      <c r="B61" s="194"/>
      <c r="C61" s="194"/>
      <c r="D61" s="194"/>
      <c r="E61" s="194"/>
      <c r="F61" s="194"/>
      <c r="G61" s="194"/>
      <c r="H61" s="194"/>
      <c r="I61" s="194"/>
    </row>
    <row r="63" spans="1:10" ht="16.5" thickBot="1" x14ac:dyDescent="0.3">
      <c r="A63" s="168" t="s">
        <v>37</v>
      </c>
      <c r="B63" s="168"/>
    </row>
    <row r="64" spans="1:10" ht="43.5" x14ac:dyDescent="0.25">
      <c r="A64" s="125" t="s">
        <v>3</v>
      </c>
      <c r="B64" s="138" t="s">
        <v>4</v>
      </c>
      <c r="C64" s="134" t="s">
        <v>5</v>
      </c>
      <c r="D64" s="170" t="s">
        <v>6</v>
      </c>
      <c r="E64" s="171"/>
      <c r="F64" s="172"/>
      <c r="G64" s="134" t="s">
        <v>10</v>
      </c>
      <c r="H64" s="135" t="s">
        <v>11</v>
      </c>
      <c r="I64" s="136" t="s">
        <v>12</v>
      </c>
    </row>
    <row r="65" spans="1:9" ht="15.75" thickBot="1" x14ac:dyDescent="0.3">
      <c r="A65" s="126"/>
      <c r="B65" s="139"/>
      <c r="C65" s="95"/>
      <c r="D65" s="84" t="s">
        <v>7</v>
      </c>
      <c r="E65" s="85" t="s">
        <v>8</v>
      </c>
      <c r="F65" s="86" t="s">
        <v>9</v>
      </c>
      <c r="G65" s="95"/>
      <c r="H65" s="84"/>
      <c r="I65" s="86"/>
    </row>
    <row r="66" spans="1:9" x14ac:dyDescent="0.25">
      <c r="A66" s="173" t="s">
        <v>18</v>
      </c>
      <c r="B66" s="140"/>
      <c r="C66" s="112"/>
      <c r="D66" s="116"/>
      <c r="E66" s="98"/>
      <c r="F66" s="99"/>
      <c r="G66" s="112"/>
      <c r="H66" s="116"/>
      <c r="I66" s="99"/>
    </row>
    <row r="67" spans="1:9" ht="30" x14ac:dyDescent="0.25">
      <c r="A67" s="174"/>
      <c r="B67" s="141" t="s">
        <v>13</v>
      </c>
      <c r="C67" s="94">
        <v>120</v>
      </c>
      <c r="D67" s="82">
        <v>5</v>
      </c>
      <c r="E67" s="78">
        <v>8</v>
      </c>
      <c r="F67" s="83">
        <v>24</v>
      </c>
      <c r="G67" s="94">
        <v>187</v>
      </c>
      <c r="H67" s="82"/>
      <c r="I67" s="83"/>
    </row>
    <row r="68" spans="1:9" x14ac:dyDescent="0.25">
      <c r="A68" s="174"/>
      <c r="B68" s="141" t="s">
        <v>14</v>
      </c>
      <c r="C68" s="94">
        <v>20</v>
      </c>
      <c r="D68" s="82">
        <v>2</v>
      </c>
      <c r="E68" s="78">
        <v>1</v>
      </c>
      <c r="F68" s="83">
        <v>11</v>
      </c>
      <c r="G68" s="94">
        <v>55</v>
      </c>
      <c r="H68" s="82"/>
      <c r="I68" s="83"/>
    </row>
    <row r="69" spans="1:9" ht="15.75" thickBot="1" x14ac:dyDescent="0.3">
      <c r="A69" s="175"/>
      <c r="B69" s="142" t="s">
        <v>82</v>
      </c>
      <c r="C69" s="113">
        <v>150</v>
      </c>
      <c r="D69" s="117"/>
      <c r="E69" s="96"/>
      <c r="F69" s="97">
        <v>10</v>
      </c>
      <c r="G69" s="113">
        <v>39</v>
      </c>
      <c r="H69" s="117"/>
      <c r="I69" s="97"/>
    </row>
    <row r="70" spans="1:9" ht="15.75" thickBot="1" x14ac:dyDescent="0.3">
      <c r="A70" s="127" t="s">
        <v>17</v>
      </c>
      <c r="B70" s="143"/>
      <c r="C70" s="114"/>
      <c r="D70" s="118">
        <f>D67+D68+D69</f>
        <v>7</v>
      </c>
      <c r="E70" s="100">
        <f t="shared" ref="E70:G70" si="7">E67+E68+E69</f>
        <v>9</v>
      </c>
      <c r="F70" s="101">
        <f t="shared" si="7"/>
        <v>45</v>
      </c>
      <c r="G70" s="114">
        <f t="shared" si="7"/>
        <v>281</v>
      </c>
      <c r="H70" s="118"/>
      <c r="I70" s="101"/>
    </row>
    <row r="71" spans="1:9" ht="29.25" hidden="1" thickBot="1" x14ac:dyDescent="0.3">
      <c r="A71" s="127" t="s">
        <v>19</v>
      </c>
      <c r="B71" s="143"/>
      <c r="C71" s="114"/>
      <c r="D71" s="118"/>
      <c r="E71" s="100"/>
      <c r="F71" s="101"/>
      <c r="G71" s="114"/>
      <c r="H71" s="118"/>
      <c r="I71" s="101"/>
    </row>
    <row r="72" spans="1:9" ht="30" x14ac:dyDescent="0.25">
      <c r="A72" s="173" t="s">
        <v>26</v>
      </c>
      <c r="B72" s="140" t="s">
        <v>20</v>
      </c>
      <c r="C72" s="112">
        <v>150</v>
      </c>
      <c r="D72" s="116">
        <v>4</v>
      </c>
      <c r="E72" s="98">
        <v>5</v>
      </c>
      <c r="F72" s="99">
        <v>13</v>
      </c>
      <c r="G72" s="112">
        <v>106</v>
      </c>
      <c r="H72" s="116"/>
      <c r="I72" s="99"/>
    </row>
    <row r="73" spans="1:9" x14ac:dyDescent="0.25">
      <c r="A73" s="174"/>
      <c r="B73" s="141" t="s">
        <v>21</v>
      </c>
      <c r="C73" s="94">
        <v>70</v>
      </c>
      <c r="D73" s="82">
        <v>8</v>
      </c>
      <c r="E73" s="78">
        <v>3</v>
      </c>
      <c r="F73" s="83">
        <v>6</v>
      </c>
      <c r="G73" s="94">
        <v>82</v>
      </c>
      <c r="H73" s="82"/>
      <c r="I73" s="83"/>
    </row>
    <row r="74" spans="1:9" x14ac:dyDescent="0.25">
      <c r="A74" s="174"/>
      <c r="B74" s="141" t="s">
        <v>22</v>
      </c>
      <c r="C74" s="94">
        <v>90</v>
      </c>
      <c r="D74" s="82">
        <v>3</v>
      </c>
      <c r="E74" s="78">
        <v>3</v>
      </c>
      <c r="F74" s="83">
        <v>19</v>
      </c>
      <c r="G74" s="94">
        <v>113</v>
      </c>
      <c r="H74" s="82"/>
      <c r="I74" s="83"/>
    </row>
    <row r="75" spans="1:9" x14ac:dyDescent="0.25">
      <c r="A75" s="174"/>
      <c r="B75" s="141" t="s">
        <v>23</v>
      </c>
      <c r="C75" s="94">
        <v>20</v>
      </c>
      <c r="D75" s="82">
        <v>2</v>
      </c>
      <c r="E75" s="78">
        <v>1</v>
      </c>
      <c r="F75" s="83">
        <v>11</v>
      </c>
      <c r="G75" s="94">
        <v>55</v>
      </c>
      <c r="H75" s="82"/>
      <c r="I75" s="83"/>
    </row>
    <row r="76" spans="1:9" x14ac:dyDescent="0.25">
      <c r="A76" s="174"/>
      <c r="B76" s="141" t="s">
        <v>24</v>
      </c>
      <c r="C76" s="94">
        <v>25</v>
      </c>
      <c r="D76" s="82">
        <v>1</v>
      </c>
      <c r="E76" s="78"/>
      <c r="F76" s="83">
        <v>11</v>
      </c>
      <c r="G76" s="94">
        <v>25</v>
      </c>
      <c r="H76" s="82"/>
      <c r="I76" s="83"/>
    </row>
    <row r="77" spans="1:9" ht="15.75" thickBot="1" x14ac:dyDescent="0.3">
      <c r="A77" s="175"/>
      <c r="B77" s="142" t="s">
        <v>25</v>
      </c>
      <c r="C77" s="113">
        <v>150</v>
      </c>
      <c r="D77" s="117">
        <v>1</v>
      </c>
      <c r="E77" s="96">
        <v>1</v>
      </c>
      <c r="F77" s="97">
        <v>9</v>
      </c>
      <c r="G77" s="113">
        <v>46</v>
      </c>
      <c r="H77" s="117"/>
      <c r="I77" s="97"/>
    </row>
    <row r="78" spans="1:9" ht="15.75" thickBot="1" x14ac:dyDescent="0.3">
      <c r="A78" s="127" t="s">
        <v>27</v>
      </c>
      <c r="B78" s="143"/>
      <c r="C78" s="114"/>
      <c r="D78" s="118">
        <f>D72+D73+D74+D75+D76+D77</f>
        <v>19</v>
      </c>
      <c r="E78" s="100">
        <f t="shared" ref="E78:G78" si="8">E72+E73+E74+E75+E76+E77</f>
        <v>13</v>
      </c>
      <c r="F78" s="101">
        <f t="shared" si="8"/>
        <v>69</v>
      </c>
      <c r="G78" s="114">
        <f t="shared" si="8"/>
        <v>427</v>
      </c>
      <c r="H78" s="118"/>
      <c r="I78" s="101"/>
    </row>
    <row r="79" spans="1:9" x14ac:dyDescent="0.25">
      <c r="A79" s="173" t="s">
        <v>29</v>
      </c>
      <c r="B79" s="140" t="s">
        <v>87</v>
      </c>
      <c r="C79" s="112">
        <v>50</v>
      </c>
      <c r="D79" s="116">
        <v>3</v>
      </c>
      <c r="E79" s="98">
        <v>3</v>
      </c>
      <c r="F79" s="99">
        <v>23</v>
      </c>
      <c r="G79" s="112">
        <v>133</v>
      </c>
      <c r="H79" s="116"/>
      <c r="I79" s="99"/>
    </row>
    <row r="80" spans="1:9" ht="15.75" thickBot="1" x14ac:dyDescent="0.3">
      <c r="A80" s="175"/>
      <c r="B80" s="142" t="s">
        <v>81</v>
      </c>
      <c r="C80" s="113">
        <v>150</v>
      </c>
      <c r="D80" s="117"/>
      <c r="E80" s="96"/>
      <c r="F80" s="97">
        <v>10</v>
      </c>
      <c r="G80" s="113">
        <v>47</v>
      </c>
      <c r="H80" s="117"/>
      <c r="I80" s="97"/>
    </row>
    <row r="81" spans="1:10" s="137" customFormat="1" ht="15.75" thickBot="1" x14ac:dyDescent="0.3">
      <c r="A81" s="127" t="s">
        <v>30</v>
      </c>
      <c r="B81" s="143"/>
      <c r="C81" s="114"/>
      <c r="D81" s="118">
        <f>D79+D80</f>
        <v>3</v>
      </c>
      <c r="E81" s="100">
        <f t="shared" ref="E81:G81" si="9">E79+E80</f>
        <v>3</v>
      </c>
      <c r="F81" s="101">
        <f t="shared" si="9"/>
        <v>33</v>
      </c>
      <c r="G81" s="114">
        <f t="shared" si="9"/>
        <v>180</v>
      </c>
      <c r="H81" s="118"/>
      <c r="I81" s="101"/>
      <c r="J81" s="87"/>
    </row>
    <row r="82" spans="1:10" ht="29.25" thickBot="1" x14ac:dyDescent="0.3">
      <c r="A82" s="129" t="s">
        <v>31</v>
      </c>
      <c r="B82" s="144"/>
      <c r="C82" s="115"/>
      <c r="D82" s="119">
        <f>D81+D78+D70</f>
        <v>29</v>
      </c>
      <c r="E82" s="102">
        <f t="shared" ref="E82:G82" si="10">E81+E78+E70</f>
        <v>25</v>
      </c>
      <c r="F82" s="103">
        <f t="shared" si="10"/>
        <v>147</v>
      </c>
      <c r="G82" s="115">
        <f t="shared" si="10"/>
        <v>888</v>
      </c>
      <c r="H82" s="119"/>
      <c r="I82" s="103"/>
    </row>
    <row r="83" spans="1:10" x14ac:dyDescent="0.25">
      <c r="A83" s="195"/>
      <c r="B83" s="196"/>
      <c r="C83" s="123"/>
      <c r="D83" s="123"/>
      <c r="E83" s="123"/>
      <c r="F83" s="123"/>
      <c r="G83" s="123"/>
      <c r="H83" s="123"/>
      <c r="I83" s="123"/>
    </row>
    <row r="84" spans="1:10" ht="15.75" thickBot="1" x14ac:dyDescent="0.3">
      <c r="A84" s="195"/>
      <c r="B84" s="196"/>
      <c r="C84" s="123"/>
      <c r="D84" s="123"/>
      <c r="E84" s="123"/>
      <c r="F84" s="123"/>
      <c r="G84" s="123"/>
      <c r="H84" s="123"/>
      <c r="I84" s="123"/>
    </row>
    <row r="85" spans="1:10" x14ac:dyDescent="0.25">
      <c r="A85" s="198" t="s">
        <v>95</v>
      </c>
      <c r="B85" s="198"/>
      <c r="C85" s="198"/>
      <c r="D85" s="198"/>
      <c r="E85" s="198"/>
      <c r="F85" s="198"/>
      <c r="G85" s="198"/>
      <c r="H85" s="198"/>
      <c r="I85" s="198"/>
    </row>
    <row r="86" spans="1:10" x14ac:dyDescent="0.25">
      <c r="A86" s="199"/>
      <c r="B86" s="199"/>
      <c r="C86" s="199"/>
      <c r="D86" s="199"/>
      <c r="E86" s="199"/>
      <c r="F86" s="199"/>
      <c r="G86" s="199"/>
      <c r="H86" s="199"/>
      <c r="I86" s="199"/>
    </row>
    <row r="87" spans="1:10" ht="16.5" thickBot="1" x14ac:dyDescent="0.3">
      <c r="A87" s="197" t="s">
        <v>45</v>
      </c>
      <c r="B87" s="197"/>
    </row>
    <row r="88" spans="1:10" ht="43.5" x14ac:dyDescent="0.25">
      <c r="A88" s="125" t="s">
        <v>3</v>
      </c>
      <c r="B88" s="138" t="s">
        <v>4</v>
      </c>
      <c r="C88" s="134" t="s">
        <v>5</v>
      </c>
      <c r="D88" s="170" t="s">
        <v>6</v>
      </c>
      <c r="E88" s="171"/>
      <c r="F88" s="172"/>
      <c r="G88" s="133" t="s">
        <v>10</v>
      </c>
      <c r="H88" s="120" t="s">
        <v>11</v>
      </c>
      <c r="I88" s="136" t="s">
        <v>12</v>
      </c>
    </row>
    <row r="89" spans="1:10" ht="15.75" thickBot="1" x14ac:dyDescent="0.3">
      <c r="A89" s="126"/>
      <c r="B89" s="139"/>
      <c r="C89" s="95"/>
      <c r="D89" s="84" t="s">
        <v>7</v>
      </c>
      <c r="E89" s="85" t="s">
        <v>8</v>
      </c>
      <c r="F89" s="86" t="s">
        <v>9</v>
      </c>
      <c r="G89" s="92"/>
      <c r="H89" s="90"/>
      <c r="I89" s="86"/>
    </row>
    <row r="90" spans="1:10" x14ac:dyDescent="0.25">
      <c r="A90" s="173" t="s">
        <v>18</v>
      </c>
      <c r="B90" s="140"/>
      <c r="C90" s="112"/>
      <c r="D90" s="116"/>
      <c r="E90" s="98"/>
      <c r="F90" s="99"/>
      <c r="G90" s="108"/>
      <c r="H90" s="104"/>
      <c r="I90" s="99"/>
    </row>
    <row r="91" spans="1:10" x14ac:dyDescent="0.25">
      <c r="A91" s="174"/>
      <c r="B91" s="141" t="s">
        <v>46</v>
      </c>
      <c r="C91" s="94">
        <v>70</v>
      </c>
      <c r="D91" s="82">
        <v>7</v>
      </c>
      <c r="E91" s="78">
        <v>5</v>
      </c>
      <c r="F91" s="83">
        <v>5</v>
      </c>
      <c r="G91" s="91">
        <v>96</v>
      </c>
      <c r="H91" s="89"/>
      <c r="I91" s="83"/>
    </row>
    <row r="92" spans="1:10" ht="30" x14ac:dyDescent="0.25">
      <c r="A92" s="174"/>
      <c r="B92" s="141" t="s">
        <v>47</v>
      </c>
      <c r="C92" s="94">
        <v>35</v>
      </c>
      <c r="D92" s="82">
        <v>1</v>
      </c>
      <c r="E92" s="78">
        <v>2</v>
      </c>
      <c r="F92" s="83">
        <v>3</v>
      </c>
      <c r="G92" s="91">
        <v>47</v>
      </c>
      <c r="H92" s="89"/>
      <c r="I92" s="83"/>
    </row>
    <row r="93" spans="1:10" x14ac:dyDescent="0.25">
      <c r="A93" s="174"/>
      <c r="B93" s="141" t="s">
        <v>40</v>
      </c>
      <c r="C93" s="94">
        <v>20</v>
      </c>
      <c r="D93" s="82">
        <v>2</v>
      </c>
      <c r="E93" s="78">
        <v>1</v>
      </c>
      <c r="F93" s="83">
        <v>11</v>
      </c>
      <c r="G93" s="91">
        <v>55</v>
      </c>
      <c r="H93" s="89"/>
      <c r="I93" s="83"/>
    </row>
    <row r="94" spans="1:10" ht="15.75" thickBot="1" x14ac:dyDescent="0.3">
      <c r="A94" s="175"/>
      <c r="B94" s="142" t="s">
        <v>33</v>
      </c>
      <c r="C94" s="113">
        <v>150</v>
      </c>
      <c r="D94" s="117"/>
      <c r="E94" s="96"/>
      <c r="F94" s="97">
        <v>14</v>
      </c>
      <c r="G94" s="109">
        <v>53</v>
      </c>
      <c r="H94" s="105"/>
      <c r="I94" s="97"/>
    </row>
    <row r="95" spans="1:10" ht="24.75" customHeight="1" thickBot="1" x14ac:dyDescent="0.3">
      <c r="A95" s="127" t="s">
        <v>17</v>
      </c>
      <c r="B95" s="143"/>
      <c r="C95" s="114"/>
      <c r="D95" s="118">
        <f>D91+D92+D93+D94</f>
        <v>10</v>
      </c>
      <c r="E95" s="100">
        <f t="shared" ref="E95:G95" si="11">E91+E92+E93+E94</f>
        <v>8</v>
      </c>
      <c r="F95" s="101">
        <f t="shared" si="11"/>
        <v>33</v>
      </c>
      <c r="G95" s="110">
        <f t="shared" si="11"/>
        <v>251</v>
      </c>
      <c r="H95" s="106"/>
      <c r="I95" s="101"/>
    </row>
    <row r="96" spans="1:10" ht="29.25" hidden="1" thickBot="1" x14ac:dyDescent="0.3">
      <c r="A96" s="127" t="s">
        <v>19</v>
      </c>
      <c r="B96" s="143"/>
      <c r="C96" s="114"/>
      <c r="D96" s="118"/>
      <c r="E96" s="100"/>
      <c r="F96" s="101"/>
      <c r="G96" s="110"/>
      <c r="H96" s="106"/>
      <c r="I96" s="101"/>
    </row>
    <row r="97" spans="1:10" ht="30" x14ac:dyDescent="0.25">
      <c r="A97" s="173" t="s">
        <v>26</v>
      </c>
      <c r="B97" s="140" t="s">
        <v>48</v>
      </c>
      <c r="C97" s="112">
        <v>150</v>
      </c>
      <c r="D97" s="116">
        <v>3</v>
      </c>
      <c r="E97" s="98"/>
      <c r="F97" s="99">
        <v>6</v>
      </c>
      <c r="G97" s="108">
        <v>47</v>
      </c>
      <c r="H97" s="104"/>
      <c r="I97" s="99"/>
    </row>
    <row r="98" spans="1:10" x14ac:dyDescent="0.25">
      <c r="A98" s="174"/>
      <c r="B98" s="141" t="s">
        <v>83</v>
      </c>
      <c r="C98" s="94">
        <v>50</v>
      </c>
      <c r="D98" s="82">
        <v>12</v>
      </c>
      <c r="E98" s="78">
        <v>9</v>
      </c>
      <c r="F98" s="83">
        <v>2</v>
      </c>
      <c r="G98" s="91">
        <v>150</v>
      </c>
      <c r="H98" s="89"/>
      <c r="I98" s="83"/>
    </row>
    <row r="99" spans="1:10" ht="30" x14ac:dyDescent="0.25">
      <c r="A99" s="174"/>
      <c r="B99" s="141" t="s">
        <v>49</v>
      </c>
      <c r="C99" s="94">
        <v>110</v>
      </c>
      <c r="D99" s="82">
        <v>5</v>
      </c>
      <c r="E99" s="78">
        <v>4</v>
      </c>
      <c r="F99" s="83">
        <v>24</v>
      </c>
      <c r="G99" s="91">
        <v>158</v>
      </c>
      <c r="H99" s="89"/>
      <c r="I99" s="83"/>
    </row>
    <row r="100" spans="1:10" x14ac:dyDescent="0.25">
      <c r="A100" s="174"/>
      <c r="B100" s="141" t="s">
        <v>25</v>
      </c>
      <c r="C100" s="94">
        <v>150</v>
      </c>
      <c r="D100" s="82">
        <v>1</v>
      </c>
      <c r="E100" s="78">
        <v>1</v>
      </c>
      <c r="F100" s="83">
        <v>9</v>
      </c>
      <c r="G100" s="91">
        <v>46</v>
      </c>
      <c r="H100" s="89"/>
      <c r="I100" s="83"/>
    </row>
    <row r="101" spans="1:10" x14ac:dyDescent="0.25">
      <c r="A101" s="174"/>
      <c r="B101" s="141" t="s">
        <v>40</v>
      </c>
      <c r="C101" s="94">
        <v>20</v>
      </c>
      <c r="D101" s="82">
        <v>2</v>
      </c>
      <c r="E101" s="78">
        <v>1</v>
      </c>
      <c r="F101" s="83">
        <v>11</v>
      </c>
      <c r="G101" s="91">
        <v>55</v>
      </c>
      <c r="H101" s="89"/>
      <c r="I101" s="83"/>
    </row>
    <row r="102" spans="1:10" ht="15.75" thickBot="1" x14ac:dyDescent="0.3">
      <c r="A102" s="175"/>
      <c r="B102" s="142" t="s">
        <v>24</v>
      </c>
      <c r="C102" s="113">
        <v>30</v>
      </c>
      <c r="D102" s="117">
        <v>2</v>
      </c>
      <c r="E102" s="96"/>
      <c r="F102" s="97">
        <v>13</v>
      </c>
      <c r="G102" s="109">
        <v>30</v>
      </c>
      <c r="H102" s="105"/>
      <c r="I102" s="97"/>
    </row>
    <row r="103" spans="1:10" ht="15.75" thickBot="1" x14ac:dyDescent="0.3">
      <c r="A103" s="127" t="s">
        <v>27</v>
      </c>
      <c r="B103" s="143"/>
      <c r="C103" s="114"/>
      <c r="D103" s="118">
        <f>D97+D98+D99+D100+D101+D102</f>
        <v>25</v>
      </c>
      <c r="E103" s="100">
        <f t="shared" ref="E103:G103" si="12">E97+E98+E99+E100+E101+E102</f>
        <v>15</v>
      </c>
      <c r="F103" s="101">
        <f t="shared" si="12"/>
        <v>65</v>
      </c>
      <c r="G103" s="110">
        <f t="shared" si="12"/>
        <v>486</v>
      </c>
      <c r="H103" s="106"/>
      <c r="I103" s="101"/>
    </row>
    <row r="104" spans="1:10" x14ac:dyDescent="0.25">
      <c r="A104" s="173" t="s">
        <v>29</v>
      </c>
      <c r="B104" s="140" t="s">
        <v>88</v>
      </c>
      <c r="C104" s="112">
        <v>50</v>
      </c>
      <c r="D104" s="116">
        <v>1</v>
      </c>
      <c r="E104" s="98">
        <v>2</v>
      </c>
      <c r="F104" s="99">
        <v>39</v>
      </c>
      <c r="G104" s="108">
        <v>173</v>
      </c>
      <c r="H104" s="104"/>
      <c r="I104" s="99"/>
    </row>
    <row r="105" spans="1:10" s="137" customFormat="1" ht="15.75" thickBot="1" x14ac:dyDescent="0.3">
      <c r="A105" s="175"/>
      <c r="B105" s="142" t="s">
        <v>82</v>
      </c>
      <c r="C105" s="113"/>
      <c r="D105" s="117"/>
      <c r="E105" s="96"/>
      <c r="F105" s="97">
        <v>10</v>
      </c>
      <c r="G105" s="109">
        <v>39</v>
      </c>
      <c r="H105" s="105"/>
      <c r="I105" s="97"/>
      <c r="J105" s="87"/>
    </row>
    <row r="106" spans="1:10" ht="15.75" thickBot="1" x14ac:dyDescent="0.3">
      <c r="A106" s="127" t="s">
        <v>30</v>
      </c>
      <c r="B106" s="143"/>
      <c r="C106" s="114">
        <v>65</v>
      </c>
      <c r="D106" s="118">
        <f>D104+D105</f>
        <v>1</v>
      </c>
      <c r="E106" s="100">
        <f t="shared" ref="E106:G106" si="13">E104+E105</f>
        <v>2</v>
      </c>
      <c r="F106" s="101">
        <f t="shared" si="13"/>
        <v>49</v>
      </c>
      <c r="G106" s="110">
        <f t="shared" si="13"/>
        <v>212</v>
      </c>
      <c r="H106" s="106"/>
      <c r="I106" s="101"/>
    </row>
    <row r="107" spans="1:10" ht="29.25" thickBot="1" x14ac:dyDescent="0.3">
      <c r="A107" s="129" t="s">
        <v>31</v>
      </c>
      <c r="B107" s="144"/>
      <c r="C107" s="115"/>
      <c r="D107" s="119">
        <f>D106+D103+D95</f>
        <v>36</v>
      </c>
      <c r="E107" s="102">
        <f t="shared" ref="E107:G107" si="14">E106+E103+E95</f>
        <v>25</v>
      </c>
      <c r="F107" s="103">
        <f t="shared" si="14"/>
        <v>147</v>
      </c>
      <c r="G107" s="111">
        <f t="shared" si="14"/>
        <v>949</v>
      </c>
      <c r="H107" s="107"/>
      <c r="I107" s="103"/>
    </row>
    <row r="108" spans="1:10" x14ac:dyDescent="0.25">
      <c r="A108" s="195"/>
      <c r="B108" s="196"/>
      <c r="C108" s="123"/>
      <c r="D108" s="123"/>
      <c r="E108" s="123"/>
      <c r="F108" s="123"/>
      <c r="G108" s="123"/>
      <c r="H108" s="123"/>
      <c r="I108" s="123"/>
    </row>
    <row r="109" spans="1:10" x14ac:dyDescent="0.25">
      <c r="A109" s="195"/>
      <c r="B109" s="196"/>
      <c r="C109" s="123"/>
      <c r="D109" s="123"/>
      <c r="E109" s="123"/>
      <c r="F109" s="123"/>
      <c r="G109" s="123"/>
      <c r="H109" s="123"/>
      <c r="I109" s="123"/>
    </row>
    <row r="110" spans="1:10" x14ac:dyDescent="0.25">
      <c r="A110" s="195"/>
      <c r="B110" s="196"/>
      <c r="C110" s="123"/>
      <c r="D110" s="123"/>
      <c r="E110" s="123"/>
      <c r="F110" s="123"/>
      <c r="G110" s="123"/>
      <c r="H110" s="123"/>
      <c r="I110" s="123"/>
    </row>
    <row r="111" spans="1:10" x14ac:dyDescent="0.25">
      <c r="A111" s="195"/>
      <c r="B111" s="196"/>
      <c r="C111" s="123"/>
      <c r="D111" s="123"/>
      <c r="E111" s="123"/>
      <c r="F111" s="123"/>
      <c r="G111" s="123"/>
      <c r="H111" s="123"/>
      <c r="I111" s="123"/>
    </row>
    <row r="113" spans="1:9" ht="15.75" x14ac:dyDescent="0.25">
      <c r="A113" s="189" t="s">
        <v>0</v>
      </c>
      <c r="B113" s="189"/>
      <c r="C113" s="190"/>
      <c r="E113" s="193" t="s">
        <v>94</v>
      </c>
      <c r="F113" s="193"/>
      <c r="G113" s="193"/>
      <c r="H113" s="193"/>
      <c r="I113" s="193"/>
    </row>
    <row r="114" spans="1:9" ht="15.75" x14ac:dyDescent="0.25">
      <c r="A114" s="191" t="s">
        <v>92</v>
      </c>
      <c r="B114" s="192"/>
      <c r="C114" s="190"/>
    </row>
    <row r="115" spans="1:9" ht="15.75" x14ac:dyDescent="0.25">
      <c r="A115" s="189" t="s">
        <v>93</v>
      </c>
      <c r="B115" s="189"/>
      <c r="C115" s="189"/>
    </row>
    <row r="117" spans="1:9" x14ac:dyDescent="0.25">
      <c r="A117" s="194" t="s">
        <v>95</v>
      </c>
      <c r="B117" s="194"/>
      <c r="C117" s="194"/>
      <c r="D117" s="194"/>
      <c r="E117" s="194"/>
      <c r="F117" s="194"/>
      <c r="G117" s="194"/>
      <c r="H117" s="194"/>
      <c r="I117" s="194"/>
    </row>
    <row r="119" spans="1:9" ht="16.5" thickBot="1" x14ac:dyDescent="0.3">
      <c r="A119" s="168" t="s">
        <v>50</v>
      </c>
      <c r="B119" s="168"/>
    </row>
    <row r="120" spans="1:9" ht="43.5" x14ac:dyDescent="0.25">
      <c r="A120" s="125" t="s">
        <v>3</v>
      </c>
      <c r="B120" s="138" t="s">
        <v>4</v>
      </c>
      <c r="C120" s="134" t="s">
        <v>5</v>
      </c>
      <c r="D120" s="170" t="s">
        <v>6</v>
      </c>
      <c r="E120" s="171"/>
      <c r="F120" s="172"/>
      <c r="G120" s="133" t="s">
        <v>10</v>
      </c>
      <c r="H120" s="120" t="s">
        <v>11</v>
      </c>
      <c r="I120" s="136" t="s">
        <v>12</v>
      </c>
    </row>
    <row r="121" spans="1:9" ht="15.75" thickBot="1" x14ac:dyDescent="0.3">
      <c r="A121" s="126"/>
      <c r="B121" s="139"/>
      <c r="C121" s="95"/>
      <c r="D121" s="84" t="s">
        <v>7</v>
      </c>
      <c r="E121" s="85" t="s">
        <v>8</v>
      </c>
      <c r="F121" s="86" t="s">
        <v>9</v>
      </c>
      <c r="G121" s="92"/>
      <c r="H121" s="90"/>
      <c r="I121" s="86"/>
    </row>
    <row r="122" spans="1:9" x14ac:dyDescent="0.25">
      <c r="A122" s="173" t="s">
        <v>18</v>
      </c>
      <c r="B122" s="140"/>
      <c r="C122" s="112"/>
      <c r="D122" s="116"/>
      <c r="E122" s="98"/>
      <c r="F122" s="99"/>
      <c r="G122" s="108"/>
      <c r="H122" s="104"/>
      <c r="I122" s="99"/>
    </row>
    <row r="123" spans="1:9" ht="45" x14ac:dyDescent="0.25">
      <c r="A123" s="174"/>
      <c r="B123" s="141" t="s">
        <v>51</v>
      </c>
      <c r="C123" s="94">
        <v>150</v>
      </c>
      <c r="D123" s="82">
        <v>5</v>
      </c>
      <c r="E123" s="78">
        <v>8</v>
      </c>
      <c r="F123" s="83">
        <v>17</v>
      </c>
      <c r="G123" s="91">
        <v>162</v>
      </c>
      <c r="H123" s="89"/>
      <c r="I123" s="83"/>
    </row>
    <row r="124" spans="1:9" ht="30.75" customHeight="1" x14ac:dyDescent="0.25">
      <c r="A124" s="174"/>
      <c r="B124" s="141" t="s">
        <v>40</v>
      </c>
      <c r="C124" s="94">
        <v>20</v>
      </c>
      <c r="D124" s="82">
        <v>2</v>
      </c>
      <c r="E124" s="78">
        <v>1</v>
      </c>
      <c r="F124" s="83">
        <v>11</v>
      </c>
      <c r="G124" s="91">
        <v>55</v>
      </c>
      <c r="H124" s="89"/>
      <c r="I124" s="83"/>
    </row>
    <row r="125" spans="1:9" ht="15.75" thickBot="1" x14ac:dyDescent="0.3">
      <c r="A125" s="175"/>
      <c r="B125" s="142" t="s">
        <v>33</v>
      </c>
      <c r="C125" s="113">
        <v>170</v>
      </c>
      <c r="D125" s="117"/>
      <c r="E125" s="96"/>
      <c r="F125" s="97">
        <v>15</v>
      </c>
      <c r="G125" s="109">
        <v>60</v>
      </c>
      <c r="H125" s="105"/>
      <c r="I125" s="97"/>
    </row>
    <row r="126" spans="1:9" ht="15.75" thickBot="1" x14ac:dyDescent="0.3">
      <c r="A126" s="127" t="s">
        <v>17</v>
      </c>
      <c r="B126" s="143"/>
      <c r="C126" s="114"/>
      <c r="D126" s="118">
        <f>D123+D124+D125</f>
        <v>7</v>
      </c>
      <c r="E126" s="100">
        <f t="shared" ref="E126:G126" si="15">E123+E124+E125</f>
        <v>9</v>
      </c>
      <c r="F126" s="101">
        <f t="shared" si="15"/>
        <v>43</v>
      </c>
      <c r="G126" s="110">
        <f t="shared" si="15"/>
        <v>277</v>
      </c>
      <c r="H126" s="106"/>
      <c r="I126" s="101"/>
    </row>
    <row r="127" spans="1:9" ht="29.25" hidden="1" thickBot="1" x14ac:dyDescent="0.3">
      <c r="A127" s="127" t="s">
        <v>19</v>
      </c>
      <c r="B127" s="143"/>
      <c r="C127" s="114"/>
      <c r="D127" s="118"/>
      <c r="E127" s="100"/>
      <c r="F127" s="101"/>
      <c r="G127" s="110"/>
      <c r="H127" s="106"/>
      <c r="I127" s="101"/>
    </row>
    <row r="128" spans="1:9" ht="30" x14ac:dyDescent="0.25">
      <c r="A128" s="173" t="s">
        <v>26</v>
      </c>
      <c r="B128" s="140" t="s">
        <v>52</v>
      </c>
      <c r="C128" s="112">
        <v>150</v>
      </c>
      <c r="D128" s="116">
        <v>5</v>
      </c>
      <c r="E128" s="98">
        <v>1</v>
      </c>
      <c r="F128" s="99">
        <v>11</v>
      </c>
      <c r="G128" s="108">
        <v>75</v>
      </c>
      <c r="H128" s="104"/>
      <c r="I128" s="99"/>
    </row>
    <row r="129" spans="1:10" ht="30" x14ac:dyDescent="0.25">
      <c r="A129" s="174"/>
      <c r="B129" s="141" t="s">
        <v>53</v>
      </c>
      <c r="C129" s="94">
        <v>120</v>
      </c>
      <c r="D129" s="82">
        <v>10</v>
      </c>
      <c r="E129" s="78">
        <v>8</v>
      </c>
      <c r="F129" s="83">
        <v>18</v>
      </c>
      <c r="G129" s="91">
        <v>185</v>
      </c>
      <c r="H129" s="89"/>
      <c r="I129" s="83"/>
    </row>
    <row r="130" spans="1:10" s="137" customFormat="1" x14ac:dyDescent="0.25">
      <c r="A130" s="174"/>
      <c r="B130" s="141" t="s">
        <v>25</v>
      </c>
      <c r="C130" s="94">
        <v>150</v>
      </c>
      <c r="D130" s="82">
        <v>1</v>
      </c>
      <c r="E130" s="78">
        <v>1</v>
      </c>
      <c r="F130" s="83">
        <v>9</v>
      </c>
      <c r="G130" s="91">
        <v>46</v>
      </c>
      <c r="H130" s="89"/>
      <c r="I130" s="83"/>
      <c r="J130" s="87"/>
    </row>
    <row r="131" spans="1:10" x14ac:dyDescent="0.25">
      <c r="A131" s="174"/>
      <c r="B131" s="141" t="s">
        <v>40</v>
      </c>
      <c r="C131" s="94">
        <v>25</v>
      </c>
      <c r="D131" s="82">
        <v>2</v>
      </c>
      <c r="E131" s="78">
        <v>1</v>
      </c>
      <c r="F131" s="83">
        <v>13</v>
      </c>
      <c r="G131" s="91">
        <v>68</v>
      </c>
      <c r="H131" s="89"/>
      <c r="I131" s="83"/>
    </row>
    <row r="132" spans="1:10" ht="15.75" thickBot="1" x14ac:dyDescent="0.3">
      <c r="A132" s="175"/>
      <c r="B132" s="142" t="s">
        <v>24</v>
      </c>
      <c r="C132" s="113">
        <v>30</v>
      </c>
      <c r="D132" s="117">
        <v>2</v>
      </c>
      <c r="E132" s="96"/>
      <c r="F132" s="97">
        <v>13</v>
      </c>
      <c r="G132" s="109">
        <v>30</v>
      </c>
      <c r="H132" s="105"/>
      <c r="I132" s="97"/>
    </row>
    <row r="133" spans="1:10" ht="15.75" thickBot="1" x14ac:dyDescent="0.3">
      <c r="A133" s="127" t="s">
        <v>27</v>
      </c>
      <c r="B133" s="143"/>
      <c r="C133" s="114"/>
      <c r="D133" s="118">
        <f>D128+D129+D130+D131+D132</f>
        <v>20</v>
      </c>
      <c r="E133" s="100">
        <f t="shared" ref="E133:G133" si="16">E128+E129+E130+E131+E132</f>
        <v>11</v>
      </c>
      <c r="F133" s="101">
        <f t="shared" si="16"/>
        <v>64</v>
      </c>
      <c r="G133" s="110">
        <f t="shared" si="16"/>
        <v>404</v>
      </c>
      <c r="H133" s="106"/>
      <c r="I133" s="101"/>
    </row>
    <row r="134" spans="1:10" x14ac:dyDescent="0.25">
      <c r="A134" s="173" t="s">
        <v>29</v>
      </c>
      <c r="B134" s="140" t="s">
        <v>87</v>
      </c>
      <c r="C134" s="112">
        <v>50</v>
      </c>
      <c r="D134" s="116">
        <v>3</v>
      </c>
      <c r="E134" s="98">
        <v>3</v>
      </c>
      <c r="F134" s="99">
        <v>23</v>
      </c>
      <c r="G134" s="108">
        <v>133</v>
      </c>
      <c r="H134" s="104"/>
      <c r="I134" s="99"/>
    </row>
    <row r="135" spans="1:10" ht="15.75" thickBot="1" x14ac:dyDescent="0.3">
      <c r="A135" s="175"/>
      <c r="B135" s="142" t="s">
        <v>33</v>
      </c>
      <c r="C135" s="113">
        <v>150</v>
      </c>
      <c r="D135" s="117"/>
      <c r="E135" s="96"/>
      <c r="F135" s="97">
        <v>14</v>
      </c>
      <c r="G135" s="109">
        <v>53</v>
      </c>
      <c r="H135" s="105"/>
      <c r="I135" s="97"/>
    </row>
    <row r="136" spans="1:10" ht="15.75" thickBot="1" x14ac:dyDescent="0.3">
      <c r="A136" s="127" t="s">
        <v>30</v>
      </c>
      <c r="B136" s="143"/>
      <c r="C136" s="114"/>
      <c r="D136" s="118">
        <f>D134+D135</f>
        <v>3</v>
      </c>
      <c r="E136" s="100">
        <f t="shared" ref="E136:G136" si="17">E134+E135</f>
        <v>3</v>
      </c>
      <c r="F136" s="101">
        <f t="shared" si="17"/>
        <v>37</v>
      </c>
      <c r="G136" s="110">
        <f t="shared" si="17"/>
        <v>186</v>
      </c>
      <c r="H136" s="106"/>
      <c r="I136" s="101"/>
    </row>
    <row r="137" spans="1:10" ht="29.25" thickBot="1" x14ac:dyDescent="0.3">
      <c r="A137" s="129" t="s">
        <v>31</v>
      </c>
      <c r="B137" s="144"/>
      <c r="C137" s="115"/>
      <c r="D137" s="119">
        <f>D136+D133+D126</f>
        <v>30</v>
      </c>
      <c r="E137" s="102">
        <f t="shared" ref="E137:G137" si="18">E136+E133+E126</f>
        <v>23</v>
      </c>
      <c r="F137" s="103">
        <f t="shared" si="18"/>
        <v>144</v>
      </c>
      <c r="G137" s="111">
        <f t="shared" si="18"/>
        <v>867</v>
      </c>
      <c r="H137" s="107"/>
      <c r="I137" s="103"/>
    </row>
    <row r="139" spans="1:10" x14ac:dyDescent="0.25">
      <c r="A139" s="187" t="s">
        <v>95</v>
      </c>
      <c r="B139" s="187"/>
      <c r="C139" s="187"/>
      <c r="D139" s="187"/>
      <c r="E139" s="187"/>
      <c r="F139" s="187"/>
    </row>
    <row r="140" spans="1:10" x14ac:dyDescent="0.25">
      <c r="A140" s="188"/>
      <c r="B140" s="188"/>
      <c r="C140" s="188"/>
      <c r="D140" s="188"/>
      <c r="E140" s="188"/>
      <c r="F140" s="188"/>
    </row>
    <row r="141" spans="1:10" ht="16.5" thickBot="1" x14ac:dyDescent="0.3">
      <c r="A141" s="168" t="s">
        <v>54</v>
      </c>
      <c r="B141" s="168"/>
    </row>
    <row r="142" spans="1:10" ht="43.5" x14ac:dyDescent="0.25">
      <c r="A142" s="125" t="s">
        <v>3</v>
      </c>
      <c r="B142" s="138" t="s">
        <v>4</v>
      </c>
      <c r="C142" s="134" t="s">
        <v>5</v>
      </c>
      <c r="D142" s="170" t="s">
        <v>6</v>
      </c>
      <c r="E142" s="171"/>
      <c r="F142" s="172"/>
      <c r="G142" s="133" t="s">
        <v>10</v>
      </c>
      <c r="H142" s="120" t="s">
        <v>11</v>
      </c>
      <c r="I142" s="136" t="s">
        <v>12</v>
      </c>
    </row>
    <row r="143" spans="1:10" ht="15.75" thickBot="1" x14ac:dyDescent="0.3">
      <c r="A143" s="126"/>
      <c r="B143" s="139"/>
      <c r="C143" s="95"/>
      <c r="D143" s="84" t="s">
        <v>7</v>
      </c>
      <c r="E143" s="85" t="s">
        <v>8</v>
      </c>
      <c r="F143" s="86" t="s">
        <v>9</v>
      </c>
      <c r="G143" s="92"/>
      <c r="H143" s="90"/>
      <c r="I143" s="86"/>
    </row>
    <row r="144" spans="1:10" x14ac:dyDescent="0.25">
      <c r="A144" s="173" t="s">
        <v>18</v>
      </c>
      <c r="B144" s="140"/>
      <c r="C144" s="112"/>
      <c r="D144" s="116"/>
      <c r="E144" s="98"/>
      <c r="F144" s="99"/>
      <c r="G144" s="108"/>
      <c r="H144" s="104"/>
      <c r="I144" s="99"/>
    </row>
    <row r="145" spans="1:10" ht="30" x14ac:dyDescent="0.25">
      <c r="A145" s="174"/>
      <c r="B145" s="141" t="s">
        <v>55</v>
      </c>
      <c r="C145" s="94">
        <v>130</v>
      </c>
      <c r="D145" s="82">
        <v>5</v>
      </c>
      <c r="E145" s="78">
        <v>6</v>
      </c>
      <c r="F145" s="83">
        <v>17</v>
      </c>
      <c r="G145" s="91">
        <v>141</v>
      </c>
      <c r="H145" s="89"/>
      <c r="I145" s="83"/>
    </row>
    <row r="146" spans="1:10" x14ac:dyDescent="0.25">
      <c r="A146" s="174"/>
      <c r="B146" s="141" t="s">
        <v>40</v>
      </c>
      <c r="C146" s="94">
        <v>20</v>
      </c>
      <c r="D146" s="82">
        <v>2</v>
      </c>
      <c r="E146" s="78">
        <v>1</v>
      </c>
      <c r="F146" s="83">
        <v>11</v>
      </c>
      <c r="G146" s="91">
        <v>55</v>
      </c>
      <c r="H146" s="89"/>
      <c r="I146" s="83"/>
    </row>
    <row r="147" spans="1:10" ht="15.75" thickBot="1" x14ac:dyDescent="0.3">
      <c r="A147" s="175"/>
      <c r="B147" s="142" t="s">
        <v>33</v>
      </c>
      <c r="C147" s="113">
        <v>150</v>
      </c>
      <c r="D147" s="117"/>
      <c r="E147" s="96"/>
      <c r="F147" s="97">
        <v>10</v>
      </c>
      <c r="G147" s="109">
        <v>39</v>
      </c>
      <c r="H147" s="105"/>
      <c r="I147" s="97"/>
    </row>
    <row r="148" spans="1:10" ht="15.75" thickBot="1" x14ac:dyDescent="0.3">
      <c r="A148" s="127" t="s">
        <v>17</v>
      </c>
      <c r="B148" s="143"/>
      <c r="C148" s="114"/>
      <c r="D148" s="118">
        <f>D145+D146+D147</f>
        <v>7</v>
      </c>
      <c r="E148" s="100">
        <f t="shared" ref="E148:G148" si="19">E145+E146+E147</f>
        <v>7</v>
      </c>
      <c r="F148" s="101">
        <f t="shared" si="19"/>
        <v>38</v>
      </c>
      <c r="G148" s="110">
        <f t="shared" si="19"/>
        <v>235</v>
      </c>
      <c r="H148" s="106"/>
      <c r="I148" s="101"/>
    </row>
    <row r="149" spans="1:10" ht="29.25" hidden="1" thickBot="1" x14ac:dyDescent="0.3">
      <c r="A149" s="127" t="s">
        <v>19</v>
      </c>
      <c r="B149" s="143"/>
      <c r="C149" s="114"/>
      <c r="D149" s="118"/>
      <c r="E149" s="100"/>
      <c r="F149" s="101"/>
      <c r="G149" s="110"/>
      <c r="H149" s="106"/>
      <c r="I149" s="101"/>
    </row>
    <row r="150" spans="1:10" ht="45" x14ac:dyDescent="0.25">
      <c r="A150" s="173" t="s">
        <v>26</v>
      </c>
      <c r="B150" s="140" t="s">
        <v>80</v>
      </c>
      <c r="C150" s="112">
        <v>140</v>
      </c>
      <c r="D150" s="116">
        <v>5</v>
      </c>
      <c r="E150" s="98">
        <v>4</v>
      </c>
      <c r="F150" s="99">
        <v>12</v>
      </c>
      <c r="G150" s="108">
        <v>110</v>
      </c>
      <c r="H150" s="104"/>
      <c r="I150" s="99"/>
    </row>
    <row r="151" spans="1:10" x14ac:dyDescent="0.25">
      <c r="A151" s="174"/>
      <c r="B151" s="141" t="s">
        <v>89</v>
      </c>
      <c r="C151" s="94">
        <v>60</v>
      </c>
      <c r="D151" s="82">
        <v>8</v>
      </c>
      <c r="E151" s="78">
        <v>6</v>
      </c>
      <c r="F151" s="83">
        <v>2</v>
      </c>
      <c r="G151" s="91">
        <v>89</v>
      </c>
      <c r="H151" s="89"/>
      <c r="I151" s="83"/>
    </row>
    <row r="152" spans="1:10" x14ac:dyDescent="0.25">
      <c r="A152" s="174"/>
      <c r="B152" s="141" t="s">
        <v>56</v>
      </c>
      <c r="C152" s="94">
        <v>90</v>
      </c>
      <c r="D152" s="82">
        <v>3</v>
      </c>
      <c r="E152" s="78">
        <v>3</v>
      </c>
      <c r="F152" s="83">
        <v>19</v>
      </c>
      <c r="G152" s="91">
        <v>113</v>
      </c>
      <c r="H152" s="89"/>
      <c r="I152" s="83"/>
    </row>
    <row r="153" spans="1:10" s="137" customFormat="1" x14ac:dyDescent="0.25">
      <c r="A153" s="174"/>
      <c r="B153" s="141" t="s">
        <v>25</v>
      </c>
      <c r="C153" s="94">
        <v>150</v>
      </c>
      <c r="D153" s="82">
        <v>1</v>
      </c>
      <c r="E153" s="78">
        <v>1</v>
      </c>
      <c r="F153" s="83">
        <v>9</v>
      </c>
      <c r="G153" s="91">
        <v>46</v>
      </c>
      <c r="H153" s="89"/>
      <c r="I153" s="83"/>
      <c r="J153" s="87"/>
    </row>
    <row r="154" spans="1:10" x14ac:dyDescent="0.25">
      <c r="A154" s="174"/>
      <c r="B154" s="141" t="s">
        <v>40</v>
      </c>
      <c r="C154" s="94">
        <v>20</v>
      </c>
      <c r="D154" s="82">
        <v>2</v>
      </c>
      <c r="E154" s="78">
        <v>1</v>
      </c>
      <c r="F154" s="83">
        <v>11</v>
      </c>
      <c r="G154" s="91">
        <v>55</v>
      </c>
      <c r="H154" s="89"/>
      <c r="I154" s="83"/>
    </row>
    <row r="155" spans="1:10" ht="15.75" thickBot="1" x14ac:dyDescent="0.3">
      <c r="A155" s="175"/>
      <c r="B155" s="142" t="s">
        <v>24</v>
      </c>
      <c r="C155" s="113">
        <v>35</v>
      </c>
      <c r="D155" s="117">
        <v>2</v>
      </c>
      <c r="E155" s="96"/>
      <c r="F155" s="97">
        <v>16</v>
      </c>
      <c r="G155" s="109">
        <v>35</v>
      </c>
      <c r="H155" s="105"/>
      <c r="I155" s="97"/>
    </row>
    <row r="156" spans="1:10" ht="15.75" thickBot="1" x14ac:dyDescent="0.3">
      <c r="A156" s="127" t="s">
        <v>27</v>
      </c>
      <c r="B156" s="143"/>
      <c r="C156" s="114"/>
      <c r="D156" s="118">
        <f>D150+D151+D152+D153+D154+D155</f>
        <v>21</v>
      </c>
      <c r="E156" s="100">
        <f t="shared" ref="E156:G156" si="20">E150+E151+E152+E153+E154+E155</f>
        <v>15</v>
      </c>
      <c r="F156" s="101">
        <f t="shared" si="20"/>
        <v>69</v>
      </c>
      <c r="G156" s="110">
        <f t="shared" si="20"/>
        <v>448</v>
      </c>
      <c r="H156" s="106"/>
      <c r="I156" s="101"/>
    </row>
    <row r="157" spans="1:10" x14ac:dyDescent="0.25">
      <c r="A157" s="173" t="s">
        <v>29</v>
      </c>
      <c r="B157" s="140" t="s">
        <v>57</v>
      </c>
      <c r="C157" s="112">
        <v>60</v>
      </c>
      <c r="D157" s="116">
        <v>4</v>
      </c>
      <c r="E157" s="98">
        <v>6</v>
      </c>
      <c r="F157" s="99">
        <v>25</v>
      </c>
      <c r="G157" s="108">
        <v>162</v>
      </c>
      <c r="H157" s="104"/>
      <c r="I157" s="99"/>
    </row>
    <row r="158" spans="1:10" ht="15.75" thickBot="1" x14ac:dyDescent="0.3">
      <c r="A158" s="175"/>
      <c r="B158" s="142" t="s">
        <v>82</v>
      </c>
      <c r="C158" s="113">
        <v>150</v>
      </c>
      <c r="D158" s="117"/>
      <c r="E158" s="96"/>
      <c r="F158" s="97">
        <v>10</v>
      </c>
      <c r="G158" s="109">
        <v>39</v>
      </c>
      <c r="H158" s="105"/>
      <c r="I158" s="97"/>
    </row>
    <row r="159" spans="1:10" ht="15.75" thickBot="1" x14ac:dyDescent="0.3">
      <c r="A159" s="127" t="s">
        <v>30</v>
      </c>
      <c r="B159" s="143"/>
      <c r="C159" s="114"/>
      <c r="D159" s="118">
        <f>D157+D158</f>
        <v>4</v>
      </c>
      <c r="E159" s="100">
        <f t="shared" ref="E159:G159" si="21">E157+E158</f>
        <v>6</v>
      </c>
      <c r="F159" s="101">
        <f t="shared" si="21"/>
        <v>35</v>
      </c>
      <c r="G159" s="110">
        <f t="shared" si="21"/>
        <v>201</v>
      </c>
      <c r="H159" s="106"/>
      <c r="I159" s="101"/>
    </row>
    <row r="160" spans="1:10" ht="29.25" thickBot="1" x14ac:dyDescent="0.3">
      <c r="A160" s="129" t="s">
        <v>31</v>
      </c>
      <c r="B160" s="144"/>
      <c r="C160" s="115"/>
      <c r="D160" s="119">
        <f>D159+D156+D148</f>
        <v>32</v>
      </c>
      <c r="E160" s="102">
        <f t="shared" ref="E160:G160" si="22">E159+E156+E148</f>
        <v>28</v>
      </c>
      <c r="F160" s="103">
        <f t="shared" si="22"/>
        <v>142</v>
      </c>
      <c r="G160" s="111">
        <f t="shared" si="22"/>
        <v>884</v>
      </c>
      <c r="H160" s="107"/>
      <c r="I160" s="103"/>
    </row>
    <row r="161" spans="1:9" x14ac:dyDescent="0.25">
      <c r="A161" s="195"/>
      <c r="B161" s="196"/>
      <c r="C161" s="123"/>
      <c r="D161" s="123"/>
      <c r="E161" s="123"/>
      <c r="F161" s="123"/>
      <c r="G161" s="123"/>
      <c r="H161" s="123"/>
      <c r="I161" s="123"/>
    </row>
    <row r="162" spans="1:9" x14ac:dyDescent="0.25">
      <c r="A162" s="195"/>
      <c r="B162" s="196"/>
      <c r="C162" s="123"/>
      <c r="D162" s="123"/>
      <c r="E162" s="123"/>
      <c r="F162" s="123"/>
      <c r="G162" s="123"/>
      <c r="H162" s="123"/>
      <c r="I162" s="123"/>
    </row>
    <row r="163" spans="1:9" x14ac:dyDescent="0.25">
      <c r="A163" s="195"/>
      <c r="B163" s="196"/>
      <c r="C163" s="123"/>
      <c r="D163" s="123"/>
      <c r="E163" s="123"/>
      <c r="F163" s="123"/>
      <c r="G163" s="123"/>
      <c r="H163" s="123"/>
      <c r="I163" s="123"/>
    </row>
    <row r="164" spans="1:9" x14ac:dyDescent="0.25">
      <c r="A164" s="195"/>
      <c r="B164" s="196"/>
      <c r="C164" s="123"/>
      <c r="D164" s="123"/>
      <c r="E164" s="123"/>
      <c r="F164" s="123"/>
      <c r="G164" s="123"/>
      <c r="H164" s="123"/>
      <c r="I164" s="123"/>
    </row>
    <row r="165" spans="1:9" ht="15.75" x14ac:dyDescent="0.25">
      <c r="A165" s="189" t="s">
        <v>0</v>
      </c>
      <c r="B165" s="189"/>
      <c r="C165" s="190"/>
      <c r="E165" s="193" t="s">
        <v>94</v>
      </c>
      <c r="F165" s="193"/>
      <c r="G165" s="193"/>
      <c r="H165" s="193"/>
      <c r="I165" s="193"/>
    </row>
    <row r="166" spans="1:9" ht="15.75" x14ac:dyDescent="0.25">
      <c r="A166" s="191" t="s">
        <v>92</v>
      </c>
      <c r="B166" s="192"/>
      <c r="C166" s="190"/>
    </row>
    <row r="167" spans="1:9" ht="15.75" x14ac:dyDescent="0.25">
      <c r="A167" s="189" t="s">
        <v>93</v>
      </c>
      <c r="B167" s="189"/>
      <c r="C167" s="189"/>
    </row>
    <row r="169" spans="1:9" x14ac:dyDescent="0.25">
      <c r="A169" s="194" t="s">
        <v>95</v>
      </c>
      <c r="B169" s="194"/>
      <c r="C169" s="194"/>
      <c r="D169" s="194"/>
      <c r="E169" s="194"/>
      <c r="F169" s="194"/>
      <c r="G169" s="194"/>
      <c r="H169" s="194"/>
      <c r="I169" s="194"/>
    </row>
    <row r="171" spans="1:9" ht="16.5" thickBot="1" x14ac:dyDescent="0.3">
      <c r="A171" s="168" t="s">
        <v>58</v>
      </c>
      <c r="B171" s="168"/>
    </row>
    <row r="172" spans="1:9" ht="43.5" x14ac:dyDescent="0.25">
      <c r="A172" s="125" t="s">
        <v>3</v>
      </c>
      <c r="B172" s="138" t="s">
        <v>4</v>
      </c>
      <c r="C172" s="134" t="s">
        <v>5</v>
      </c>
      <c r="D172" s="170" t="s">
        <v>6</v>
      </c>
      <c r="E172" s="171"/>
      <c r="F172" s="172"/>
      <c r="G172" s="133" t="s">
        <v>10</v>
      </c>
      <c r="H172" s="120" t="s">
        <v>11</v>
      </c>
      <c r="I172" s="136" t="s">
        <v>12</v>
      </c>
    </row>
    <row r="173" spans="1:9" ht="15.75" thickBot="1" x14ac:dyDescent="0.3">
      <c r="A173" s="126"/>
      <c r="B173" s="139"/>
      <c r="C173" s="95"/>
      <c r="D173" s="84" t="s">
        <v>7</v>
      </c>
      <c r="E173" s="85" t="s">
        <v>8</v>
      </c>
      <c r="F173" s="86" t="s">
        <v>9</v>
      </c>
      <c r="G173" s="92"/>
      <c r="H173" s="90"/>
      <c r="I173" s="86"/>
    </row>
    <row r="174" spans="1:9" x14ac:dyDescent="0.25">
      <c r="A174" s="173" t="s">
        <v>18</v>
      </c>
      <c r="B174" s="140"/>
      <c r="C174" s="112"/>
      <c r="D174" s="116"/>
      <c r="E174" s="98"/>
      <c r="F174" s="99"/>
      <c r="G174" s="108"/>
      <c r="H174" s="104"/>
      <c r="I174" s="99"/>
    </row>
    <row r="175" spans="1:9" ht="30" x14ac:dyDescent="0.25">
      <c r="A175" s="174"/>
      <c r="B175" s="141" t="s">
        <v>59</v>
      </c>
      <c r="C175" s="94">
        <v>140</v>
      </c>
      <c r="D175" s="82">
        <v>4</v>
      </c>
      <c r="E175" s="78">
        <v>6</v>
      </c>
      <c r="F175" s="83">
        <v>18</v>
      </c>
      <c r="G175" s="91">
        <v>143</v>
      </c>
      <c r="H175" s="89"/>
      <c r="I175" s="83"/>
    </row>
    <row r="176" spans="1:9" x14ac:dyDescent="0.25">
      <c r="A176" s="174"/>
      <c r="B176" s="141" t="s">
        <v>40</v>
      </c>
      <c r="C176" s="94">
        <v>20</v>
      </c>
      <c r="D176" s="82">
        <v>2</v>
      </c>
      <c r="E176" s="78">
        <v>1</v>
      </c>
      <c r="F176" s="83">
        <v>11</v>
      </c>
      <c r="G176" s="91">
        <v>55</v>
      </c>
      <c r="H176" s="89"/>
      <c r="I176" s="83"/>
    </row>
    <row r="177" spans="1:10" ht="30.75" thickBot="1" x14ac:dyDescent="0.3">
      <c r="A177" s="175"/>
      <c r="B177" s="142" t="s">
        <v>60</v>
      </c>
      <c r="C177" s="113">
        <v>150</v>
      </c>
      <c r="D177" s="117">
        <v>4</v>
      </c>
      <c r="E177" s="96">
        <v>4</v>
      </c>
      <c r="F177" s="97">
        <v>6</v>
      </c>
      <c r="G177" s="109">
        <v>77</v>
      </c>
      <c r="H177" s="105"/>
      <c r="I177" s="97"/>
    </row>
    <row r="178" spans="1:10" s="137" customFormat="1" ht="15.75" thickBot="1" x14ac:dyDescent="0.3">
      <c r="A178" s="127" t="s">
        <v>17</v>
      </c>
      <c r="B178" s="143"/>
      <c r="C178" s="114"/>
      <c r="D178" s="118">
        <f>D175+D176+D177</f>
        <v>10</v>
      </c>
      <c r="E178" s="100">
        <f t="shared" ref="E178:G178" si="23">E175+E176+E177</f>
        <v>11</v>
      </c>
      <c r="F178" s="101">
        <f t="shared" si="23"/>
        <v>35</v>
      </c>
      <c r="G178" s="110">
        <f t="shared" si="23"/>
        <v>275</v>
      </c>
      <c r="H178" s="106"/>
      <c r="I178" s="101"/>
      <c r="J178" s="87"/>
    </row>
    <row r="179" spans="1:10" ht="29.25" hidden="1" thickBot="1" x14ac:dyDescent="0.3">
      <c r="A179" s="127" t="s">
        <v>19</v>
      </c>
      <c r="B179" s="143"/>
      <c r="C179" s="114"/>
      <c r="D179" s="118"/>
      <c r="E179" s="100"/>
      <c r="F179" s="101"/>
      <c r="G179" s="110"/>
      <c r="H179" s="106"/>
      <c r="I179" s="101"/>
    </row>
    <row r="180" spans="1:10" ht="30" x14ac:dyDescent="0.25">
      <c r="A180" s="173" t="s">
        <v>26</v>
      </c>
      <c r="B180" s="140" t="s">
        <v>61</v>
      </c>
      <c r="C180" s="112">
        <v>140</v>
      </c>
      <c r="D180" s="116">
        <v>4</v>
      </c>
      <c r="E180" s="98">
        <v>3</v>
      </c>
      <c r="F180" s="99">
        <v>7</v>
      </c>
      <c r="G180" s="108">
        <v>78</v>
      </c>
      <c r="H180" s="104"/>
      <c r="I180" s="99"/>
    </row>
    <row r="181" spans="1:10" ht="30" x14ac:dyDescent="0.25">
      <c r="A181" s="174"/>
      <c r="B181" s="141" t="s">
        <v>62</v>
      </c>
      <c r="C181" s="94">
        <v>60</v>
      </c>
      <c r="D181" s="82">
        <v>7</v>
      </c>
      <c r="E181" s="78">
        <v>5</v>
      </c>
      <c r="F181" s="83">
        <v>3</v>
      </c>
      <c r="G181" s="91">
        <v>79</v>
      </c>
      <c r="H181" s="89"/>
      <c r="I181" s="83"/>
    </row>
    <row r="182" spans="1:10" x14ac:dyDescent="0.25">
      <c r="A182" s="174"/>
      <c r="B182" s="141" t="s">
        <v>63</v>
      </c>
      <c r="C182" s="94">
        <v>100</v>
      </c>
      <c r="D182" s="82">
        <v>2</v>
      </c>
      <c r="E182" s="78">
        <v>3</v>
      </c>
      <c r="F182" s="83">
        <v>17</v>
      </c>
      <c r="G182" s="91">
        <v>106</v>
      </c>
      <c r="H182" s="89"/>
      <c r="I182" s="83"/>
    </row>
    <row r="183" spans="1:10" x14ac:dyDescent="0.25">
      <c r="A183" s="174"/>
      <c r="B183" s="141" t="s">
        <v>25</v>
      </c>
      <c r="C183" s="94">
        <v>150</v>
      </c>
      <c r="D183" s="82">
        <v>1</v>
      </c>
      <c r="E183" s="78">
        <v>1</v>
      </c>
      <c r="F183" s="83">
        <v>9</v>
      </c>
      <c r="G183" s="91">
        <v>46</v>
      </c>
      <c r="H183" s="89"/>
      <c r="I183" s="83"/>
    </row>
    <row r="184" spans="1:10" x14ac:dyDescent="0.25">
      <c r="A184" s="174"/>
      <c r="B184" s="141" t="s">
        <v>40</v>
      </c>
      <c r="C184" s="94">
        <v>20</v>
      </c>
      <c r="D184" s="82">
        <v>2</v>
      </c>
      <c r="E184" s="78">
        <v>1</v>
      </c>
      <c r="F184" s="83">
        <v>11</v>
      </c>
      <c r="G184" s="91">
        <v>55</v>
      </c>
      <c r="H184" s="89"/>
      <c r="I184" s="83"/>
    </row>
    <row r="185" spans="1:10" ht="15.75" thickBot="1" x14ac:dyDescent="0.3">
      <c r="A185" s="175"/>
      <c r="B185" s="142" t="s">
        <v>24</v>
      </c>
      <c r="C185" s="113">
        <v>40</v>
      </c>
      <c r="D185" s="117">
        <v>2</v>
      </c>
      <c r="E185" s="96"/>
      <c r="F185" s="97">
        <v>18</v>
      </c>
      <c r="G185" s="109">
        <v>40</v>
      </c>
      <c r="H185" s="105"/>
      <c r="I185" s="97"/>
    </row>
    <row r="186" spans="1:10" ht="15.75" thickBot="1" x14ac:dyDescent="0.3">
      <c r="A186" s="127" t="s">
        <v>27</v>
      </c>
      <c r="B186" s="143"/>
      <c r="C186" s="114"/>
      <c r="D186" s="118">
        <f>D180+D181+D182+D183+D184+D185</f>
        <v>18</v>
      </c>
      <c r="E186" s="100">
        <f t="shared" ref="E186:G186" si="24">E180+E181+E182+E183+E184+E185</f>
        <v>13</v>
      </c>
      <c r="F186" s="101">
        <f t="shared" si="24"/>
        <v>65</v>
      </c>
      <c r="G186" s="110">
        <f t="shared" si="24"/>
        <v>404</v>
      </c>
      <c r="H186" s="106"/>
      <c r="I186" s="101"/>
    </row>
    <row r="187" spans="1:10" x14ac:dyDescent="0.25">
      <c r="A187" s="128" t="s">
        <v>29</v>
      </c>
      <c r="B187" s="140" t="s">
        <v>88</v>
      </c>
      <c r="C187" s="112">
        <v>25</v>
      </c>
      <c r="D187" s="116">
        <v>2</v>
      </c>
      <c r="E187" s="98">
        <v>3</v>
      </c>
      <c r="F187" s="99">
        <v>19</v>
      </c>
      <c r="G187" s="108">
        <v>104</v>
      </c>
      <c r="H187" s="104"/>
      <c r="I187" s="99"/>
    </row>
    <row r="188" spans="1:10" ht="15.75" thickBot="1" x14ac:dyDescent="0.3">
      <c r="A188" s="130"/>
      <c r="B188" s="142" t="s">
        <v>33</v>
      </c>
      <c r="C188" s="113">
        <v>150</v>
      </c>
      <c r="D188" s="117"/>
      <c r="E188" s="96"/>
      <c r="F188" s="97">
        <v>14</v>
      </c>
      <c r="G188" s="109">
        <v>53</v>
      </c>
      <c r="H188" s="105"/>
      <c r="I188" s="97"/>
    </row>
    <row r="189" spans="1:10" ht="15.75" thickBot="1" x14ac:dyDescent="0.3">
      <c r="A189" s="127" t="s">
        <v>30</v>
      </c>
      <c r="B189" s="143"/>
      <c r="C189" s="114"/>
      <c r="D189" s="118">
        <f>D187+D188</f>
        <v>2</v>
      </c>
      <c r="E189" s="100">
        <f t="shared" ref="E189:G189" si="25">E187+E188</f>
        <v>3</v>
      </c>
      <c r="F189" s="101">
        <f t="shared" si="25"/>
        <v>33</v>
      </c>
      <c r="G189" s="110">
        <f t="shared" si="25"/>
        <v>157</v>
      </c>
      <c r="H189" s="106"/>
      <c r="I189" s="101"/>
    </row>
    <row r="190" spans="1:10" ht="29.25" thickBot="1" x14ac:dyDescent="0.3">
      <c r="A190" s="129" t="s">
        <v>31</v>
      </c>
      <c r="B190" s="144"/>
      <c r="C190" s="115"/>
      <c r="D190" s="119">
        <f>D189+D186+D178</f>
        <v>30</v>
      </c>
      <c r="E190" s="102">
        <f t="shared" ref="E190:G190" si="26">E189+E186+E178</f>
        <v>27</v>
      </c>
      <c r="F190" s="103">
        <f t="shared" si="26"/>
        <v>133</v>
      </c>
      <c r="G190" s="111">
        <f t="shared" si="26"/>
        <v>836</v>
      </c>
      <c r="H190" s="107"/>
      <c r="I190" s="103"/>
    </row>
    <row r="192" spans="1:10" x14ac:dyDescent="0.25">
      <c r="A192" s="187" t="s">
        <v>95</v>
      </c>
      <c r="B192" s="187"/>
      <c r="C192" s="187"/>
      <c r="D192" s="187"/>
      <c r="E192" s="187"/>
      <c r="F192" s="187"/>
      <c r="G192" s="187"/>
    </row>
    <row r="193" spans="1:10" x14ac:dyDescent="0.25">
      <c r="A193" s="188"/>
      <c r="B193" s="188"/>
      <c r="C193" s="188"/>
      <c r="D193" s="188"/>
      <c r="E193" s="188"/>
      <c r="F193" s="188"/>
      <c r="G193" s="188"/>
    </row>
    <row r="194" spans="1:10" ht="16.5" thickBot="1" x14ac:dyDescent="0.3">
      <c r="A194" s="168" t="s">
        <v>66</v>
      </c>
      <c r="B194" s="168"/>
    </row>
    <row r="195" spans="1:10" ht="43.5" x14ac:dyDescent="0.25">
      <c r="A195" s="125" t="s">
        <v>3</v>
      </c>
      <c r="B195" s="138" t="s">
        <v>4</v>
      </c>
      <c r="C195" s="134" t="s">
        <v>5</v>
      </c>
      <c r="D195" s="170" t="s">
        <v>6</v>
      </c>
      <c r="E195" s="171"/>
      <c r="F195" s="172"/>
      <c r="G195" s="134" t="s">
        <v>10</v>
      </c>
      <c r="H195" s="135" t="s">
        <v>11</v>
      </c>
      <c r="I195" s="136" t="s">
        <v>12</v>
      </c>
    </row>
    <row r="196" spans="1:10" ht="15.75" thickBot="1" x14ac:dyDescent="0.3">
      <c r="A196" s="126"/>
      <c r="B196" s="139"/>
      <c r="C196" s="95"/>
      <c r="D196" s="84" t="s">
        <v>7</v>
      </c>
      <c r="E196" s="85" t="s">
        <v>8</v>
      </c>
      <c r="F196" s="86" t="s">
        <v>9</v>
      </c>
      <c r="G196" s="95"/>
      <c r="H196" s="84"/>
      <c r="I196" s="86"/>
    </row>
    <row r="197" spans="1:10" ht="15.75" thickBot="1" x14ac:dyDescent="0.3">
      <c r="A197" s="131"/>
      <c r="B197" s="145"/>
      <c r="C197" s="123"/>
      <c r="D197" s="124"/>
      <c r="E197" s="121"/>
      <c r="F197" s="122"/>
      <c r="G197" s="123"/>
      <c r="H197" s="124"/>
      <c r="I197" s="122"/>
    </row>
    <row r="198" spans="1:10" ht="45" x14ac:dyDescent="0.25">
      <c r="A198" s="176" t="s">
        <v>18</v>
      </c>
      <c r="B198" s="146" t="s">
        <v>67</v>
      </c>
      <c r="C198" s="93">
        <v>120</v>
      </c>
      <c r="D198" s="79">
        <v>4</v>
      </c>
      <c r="E198" s="80">
        <v>6</v>
      </c>
      <c r="F198" s="81">
        <v>16</v>
      </c>
      <c r="G198" s="93">
        <v>134</v>
      </c>
      <c r="H198" s="79"/>
      <c r="I198" s="81"/>
    </row>
    <row r="199" spans="1:10" ht="24.75" customHeight="1" x14ac:dyDescent="0.25">
      <c r="A199" s="177"/>
      <c r="B199" s="141" t="s">
        <v>40</v>
      </c>
      <c r="C199" s="94">
        <v>20</v>
      </c>
      <c r="D199" s="82">
        <v>2</v>
      </c>
      <c r="E199" s="78">
        <v>1</v>
      </c>
      <c r="F199" s="83">
        <v>11</v>
      </c>
      <c r="G199" s="94">
        <v>55</v>
      </c>
      <c r="H199" s="82"/>
      <c r="I199" s="83"/>
    </row>
    <row r="200" spans="1:10" ht="15.75" thickBot="1" x14ac:dyDescent="0.3">
      <c r="A200" s="178"/>
      <c r="B200" s="139" t="s">
        <v>82</v>
      </c>
      <c r="C200" s="95">
        <v>150</v>
      </c>
      <c r="D200" s="84"/>
      <c r="E200" s="85"/>
      <c r="F200" s="86">
        <v>14</v>
      </c>
      <c r="G200" s="95">
        <v>53</v>
      </c>
      <c r="H200" s="84"/>
      <c r="I200" s="86"/>
    </row>
    <row r="201" spans="1:10" s="137" customFormat="1" ht="17.25" customHeight="1" thickBot="1" x14ac:dyDescent="0.3">
      <c r="A201" s="127" t="s">
        <v>17</v>
      </c>
      <c r="B201" s="143"/>
      <c r="C201" s="114"/>
      <c r="D201" s="118">
        <f>D198+D199+D200</f>
        <v>6</v>
      </c>
      <c r="E201" s="100">
        <f t="shared" ref="E201:G201" si="27">E198+E199+E200</f>
        <v>7</v>
      </c>
      <c r="F201" s="101">
        <f t="shared" si="27"/>
        <v>41</v>
      </c>
      <c r="G201" s="114">
        <f t="shared" si="27"/>
        <v>242</v>
      </c>
      <c r="H201" s="118"/>
      <c r="I201" s="101"/>
      <c r="J201" s="87"/>
    </row>
    <row r="202" spans="1:10" ht="29.25" hidden="1" thickBot="1" x14ac:dyDescent="0.3">
      <c r="A202" s="127" t="s">
        <v>19</v>
      </c>
      <c r="B202" s="143"/>
      <c r="C202" s="114"/>
      <c r="D202" s="118"/>
      <c r="E202" s="100"/>
      <c r="F202" s="101"/>
      <c r="G202" s="114"/>
      <c r="H202" s="118"/>
      <c r="I202" s="101"/>
    </row>
    <row r="203" spans="1:10" ht="30" x14ac:dyDescent="0.25">
      <c r="A203" s="176" t="s">
        <v>26</v>
      </c>
      <c r="B203" s="140" t="s">
        <v>68</v>
      </c>
      <c r="C203" s="112">
        <v>150</v>
      </c>
      <c r="D203" s="116">
        <v>4</v>
      </c>
      <c r="E203" s="98">
        <v>1</v>
      </c>
      <c r="F203" s="99">
        <v>13</v>
      </c>
      <c r="G203" s="112">
        <v>85</v>
      </c>
      <c r="H203" s="116"/>
      <c r="I203" s="99"/>
    </row>
    <row r="204" spans="1:10" ht="30" x14ac:dyDescent="0.25">
      <c r="A204" s="177"/>
      <c r="B204" s="141" t="s">
        <v>84</v>
      </c>
      <c r="C204" s="94">
        <v>100</v>
      </c>
      <c r="D204" s="82">
        <v>16</v>
      </c>
      <c r="E204" s="78">
        <v>15</v>
      </c>
      <c r="F204" s="83">
        <v>13</v>
      </c>
      <c r="G204" s="94">
        <v>250</v>
      </c>
      <c r="H204" s="82"/>
      <c r="I204" s="83"/>
    </row>
    <row r="205" spans="1:10" ht="30" x14ac:dyDescent="0.25">
      <c r="A205" s="177"/>
      <c r="B205" s="141" t="s">
        <v>49</v>
      </c>
      <c r="C205" s="94">
        <v>90</v>
      </c>
      <c r="D205" s="82">
        <v>4</v>
      </c>
      <c r="E205" s="78">
        <v>4</v>
      </c>
      <c r="F205" s="83">
        <v>20</v>
      </c>
      <c r="G205" s="94">
        <v>129</v>
      </c>
      <c r="H205" s="82"/>
      <c r="I205" s="83"/>
    </row>
    <row r="206" spans="1:10" x14ac:dyDescent="0.25">
      <c r="A206" s="177"/>
      <c r="B206" s="141" t="s">
        <v>25</v>
      </c>
      <c r="C206" s="94">
        <v>150</v>
      </c>
      <c r="D206" s="82">
        <v>1</v>
      </c>
      <c r="E206" s="78">
        <v>1</v>
      </c>
      <c r="F206" s="83">
        <v>9</v>
      </c>
      <c r="G206" s="94">
        <v>46</v>
      </c>
      <c r="H206" s="82"/>
      <c r="I206" s="83"/>
    </row>
    <row r="207" spans="1:10" x14ac:dyDescent="0.25">
      <c r="A207" s="177"/>
      <c r="B207" s="141" t="s">
        <v>40</v>
      </c>
      <c r="C207" s="94">
        <v>20</v>
      </c>
      <c r="D207" s="82">
        <v>2</v>
      </c>
      <c r="E207" s="78">
        <v>1</v>
      </c>
      <c r="F207" s="83">
        <v>11</v>
      </c>
      <c r="G207" s="94">
        <v>55</v>
      </c>
      <c r="H207" s="82"/>
      <c r="I207" s="83"/>
    </row>
    <row r="208" spans="1:10" ht="15.75" thickBot="1" x14ac:dyDescent="0.3">
      <c r="A208" s="178"/>
      <c r="B208" s="142" t="s">
        <v>24</v>
      </c>
      <c r="C208" s="113">
        <v>30</v>
      </c>
      <c r="D208" s="117">
        <v>2</v>
      </c>
      <c r="E208" s="96"/>
      <c r="F208" s="97">
        <v>13</v>
      </c>
      <c r="G208" s="113">
        <v>30</v>
      </c>
      <c r="H208" s="117"/>
      <c r="I208" s="97"/>
    </row>
    <row r="209" spans="1:9" ht="15.75" thickBot="1" x14ac:dyDescent="0.3">
      <c r="A209" s="127" t="s">
        <v>27</v>
      </c>
      <c r="B209" s="143"/>
      <c r="C209" s="114"/>
      <c r="D209" s="118">
        <f>D203+D204+D205+D206+D207+D208</f>
        <v>29</v>
      </c>
      <c r="E209" s="100">
        <f t="shared" ref="E209:G209" si="28">E203+E204+E205+E206+E207+E208</f>
        <v>22</v>
      </c>
      <c r="F209" s="101">
        <f t="shared" si="28"/>
        <v>79</v>
      </c>
      <c r="G209" s="114">
        <f t="shared" si="28"/>
        <v>595</v>
      </c>
      <c r="H209" s="118"/>
      <c r="I209" s="101"/>
    </row>
    <row r="210" spans="1:9" x14ac:dyDescent="0.25">
      <c r="A210" s="176" t="s">
        <v>29</v>
      </c>
      <c r="B210" s="140" t="s">
        <v>90</v>
      </c>
      <c r="C210" s="112">
        <v>80</v>
      </c>
      <c r="D210" s="116">
        <v>4</v>
      </c>
      <c r="E210" s="98">
        <v>4</v>
      </c>
      <c r="F210" s="99">
        <v>24</v>
      </c>
      <c r="G210" s="112">
        <v>149</v>
      </c>
      <c r="H210" s="116"/>
      <c r="I210" s="99"/>
    </row>
    <row r="211" spans="1:9" ht="15.75" thickBot="1" x14ac:dyDescent="0.3">
      <c r="A211" s="178"/>
      <c r="B211" s="142" t="s">
        <v>33</v>
      </c>
      <c r="C211" s="113">
        <v>150</v>
      </c>
      <c r="D211" s="117"/>
      <c r="E211" s="96"/>
      <c r="F211" s="97">
        <v>14</v>
      </c>
      <c r="G211" s="113">
        <v>53</v>
      </c>
      <c r="H211" s="117"/>
      <c r="I211" s="97"/>
    </row>
    <row r="212" spans="1:9" ht="15.75" thickBot="1" x14ac:dyDescent="0.3">
      <c r="A212" s="127" t="s">
        <v>30</v>
      </c>
      <c r="B212" s="143"/>
      <c r="C212" s="114"/>
      <c r="D212" s="118">
        <f>D210+D211</f>
        <v>4</v>
      </c>
      <c r="E212" s="100">
        <f t="shared" ref="E212:G212" si="29">E210+E211</f>
        <v>4</v>
      </c>
      <c r="F212" s="101">
        <f t="shared" si="29"/>
        <v>38</v>
      </c>
      <c r="G212" s="114">
        <f t="shared" si="29"/>
        <v>202</v>
      </c>
      <c r="H212" s="118"/>
      <c r="I212" s="101"/>
    </row>
    <row r="213" spans="1:9" ht="29.25" thickBot="1" x14ac:dyDescent="0.3">
      <c r="A213" s="129" t="s">
        <v>31</v>
      </c>
      <c r="B213" s="144"/>
      <c r="C213" s="115"/>
      <c r="D213" s="119">
        <f>D212+D209+D201</f>
        <v>39</v>
      </c>
      <c r="E213" s="102">
        <f t="shared" ref="E213:G213" si="30">E212+E209+E201</f>
        <v>33</v>
      </c>
      <c r="F213" s="103">
        <f t="shared" si="30"/>
        <v>158</v>
      </c>
      <c r="G213" s="115">
        <f t="shared" si="30"/>
        <v>1039</v>
      </c>
      <c r="H213" s="119"/>
      <c r="I213" s="103"/>
    </row>
    <row r="216" spans="1:9" ht="15.75" x14ac:dyDescent="0.25">
      <c r="A216" s="189" t="s">
        <v>0</v>
      </c>
      <c r="B216" s="189"/>
      <c r="C216" s="190"/>
      <c r="E216" s="193" t="s">
        <v>94</v>
      </c>
      <c r="F216" s="193"/>
      <c r="G216" s="193"/>
      <c r="H216" s="193"/>
      <c r="I216" s="193"/>
    </row>
    <row r="217" spans="1:9" ht="15.75" x14ac:dyDescent="0.25">
      <c r="A217" s="191" t="s">
        <v>92</v>
      </c>
      <c r="B217" s="192"/>
      <c r="C217" s="190"/>
    </row>
    <row r="218" spans="1:9" ht="15.75" x14ac:dyDescent="0.25">
      <c r="A218" s="189" t="s">
        <v>93</v>
      </c>
      <c r="B218" s="189"/>
      <c r="C218" s="189"/>
    </row>
    <row r="220" spans="1:9" x14ac:dyDescent="0.25">
      <c r="A220" s="194" t="s">
        <v>95</v>
      </c>
      <c r="B220" s="194"/>
      <c r="C220" s="194"/>
      <c r="D220" s="194"/>
      <c r="E220" s="194"/>
      <c r="F220" s="194"/>
      <c r="G220" s="194"/>
      <c r="H220" s="194"/>
      <c r="I220" s="194"/>
    </row>
    <row r="222" spans="1:9" ht="16.5" thickBot="1" x14ac:dyDescent="0.3">
      <c r="A222" s="168" t="s">
        <v>69</v>
      </c>
      <c r="B222" s="168"/>
    </row>
    <row r="223" spans="1:9" ht="43.5" x14ac:dyDescent="0.25">
      <c r="A223" s="125" t="s">
        <v>3</v>
      </c>
      <c r="B223" s="138" t="s">
        <v>4</v>
      </c>
      <c r="C223" s="134" t="s">
        <v>5</v>
      </c>
      <c r="D223" s="170" t="s">
        <v>6</v>
      </c>
      <c r="E223" s="171"/>
      <c r="F223" s="172"/>
      <c r="G223" s="134" t="s">
        <v>10</v>
      </c>
      <c r="H223" s="135" t="s">
        <v>11</v>
      </c>
      <c r="I223" s="136" t="s">
        <v>12</v>
      </c>
    </row>
    <row r="224" spans="1:9" ht="15.75" thickBot="1" x14ac:dyDescent="0.3">
      <c r="A224" s="126"/>
      <c r="B224" s="139"/>
      <c r="C224" s="95"/>
      <c r="D224" s="84" t="s">
        <v>7</v>
      </c>
      <c r="E224" s="85" t="s">
        <v>8</v>
      </c>
      <c r="F224" s="86" t="s">
        <v>9</v>
      </c>
      <c r="G224" s="95"/>
      <c r="H224" s="84"/>
      <c r="I224" s="86"/>
    </row>
    <row r="225" spans="1:10" s="137" customFormat="1" x14ac:dyDescent="0.25">
      <c r="A225" s="173" t="s">
        <v>18</v>
      </c>
      <c r="B225" s="140"/>
      <c r="C225" s="112"/>
      <c r="D225" s="116"/>
      <c r="E225" s="98"/>
      <c r="F225" s="99"/>
      <c r="G225" s="112"/>
      <c r="H225" s="116"/>
      <c r="I225" s="99"/>
      <c r="J225" s="87"/>
    </row>
    <row r="226" spans="1:10" ht="30" x14ac:dyDescent="0.25">
      <c r="A226" s="174"/>
      <c r="B226" s="141" t="s">
        <v>70</v>
      </c>
      <c r="C226" s="94">
        <v>80</v>
      </c>
      <c r="D226" s="82">
        <v>10</v>
      </c>
      <c r="E226" s="78">
        <v>7</v>
      </c>
      <c r="F226" s="83">
        <v>10</v>
      </c>
      <c r="G226" s="94">
        <v>149</v>
      </c>
      <c r="H226" s="82"/>
      <c r="I226" s="83"/>
    </row>
    <row r="227" spans="1:10" x14ac:dyDescent="0.25">
      <c r="A227" s="174"/>
      <c r="B227" s="141" t="s">
        <v>71</v>
      </c>
      <c r="C227" s="94">
        <v>20</v>
      </c>
      <c r="D227" s="82">
        <v>1</v>
      </c>
      <c r="E227" s="78">
        <v>1</v>
      </c>
      <c r="F227" s="83">
        <v>4</v>
      </c>
      <c r="G227" s="94">
        <v>23</v>
      </c>
      <c r="H227" s="82"/>
      <c r="I227" s="83"/>
    </row>
    <row r="228" spans="1:10" x14ac:dyDescent="0.25">
      <c r="A228" s="174"/>
      <c r="B228" s="141" t="s">
        <v>40</v>
      </c>
      <c r="C228" s="94">
        <v>20</v>
      </c>
      <c r="D228" s="82">
        <v>2</v>
      </c>
      <c r="E228" s="78">
        <v>1</v>
      </c>
      <c r="F228" s="83">
        <v>11</v>
      </c>
      <c r="G228" s="94">
        <v>55</v>
      </c>
      <c r="H228" s="82"/>
      <c r="I228" s="83"/>
    </row>
    <row r="229" spans="1:10" ht="15.75" thickBot="1" x14ac:dyDescent="0.3">
      <c r="A229" s="175"/>
      <c r="B229" s="142" t="s">
        <v>33</v>
      </c>
      <c r="C229" s="113">
        <v>150</v>
      </c>
      <c r="D229" s="117"/>
      <c r="E229" s="96"/>
      <c r="F229" s="97">
        <v>10</v>
      </c>
      <c r="G229" s="113">
        <v>39</v>
      </c>
      <c r="H229" s="117"/>
      <c r="I229" s="97"/>
    </row>
    <row r="230" spans="1:10" ht="15.75" thickBot="1" x14ac:dyDescent="0.3">
      <c r="A230" s="127" t="s">
        <v>17</v>
      </c>
      <c r="B230" s="143"/>
      <c r="C230" s="114"/>
      <c r="D230" s="118">
        <f>D226+D227+D228+D229</f>
        <v>13</v>
      </c>
      <c r="E230" s="100">
        <f t="shared" ref="E230:G230" si="31">E226+E227+E228+E229</f>
        <v>9</v>
      </c>
      <c r="F230" s="101">
        <f t="shared" si="31"/>
        <v>35</v>
      </c>
      <c r="G230" s="114">
        <f t="shared" si="31"/>
        <v>266</v>
      </c>
      <c r="H230" s="118"/>
      <c r="I230" s="101"/>
    </row>
    <row r="231" spans="1:10" ht="29.25" hidden="1" thickBot="1" x14ac:dyDescent="0.3">
      <c r="A231" s="127" t="s">
        <v>19</v>
      </c>
      <c r="B231" s="143"/>
      <c r="C231" s="114"/>
      <c r="D231" s="118"/>
      <c r="E231" s="100"/>
      <c r="F231" s="101"/>
      <c r="G231" s="114"/>
      <c r="H231" s="118"/>
      <c r="I231" s="101"/>
    </row>
    <row r="232" spans="1:10" ht="30" x14ac:dyDescent="0.25">
      <c r="A232" s="173" t="s">
        <v>26</v>
      </c>
      <c r="B232" s="140" t="s">
        <v>72</v>
      </c>
      <c r="C232" s="112">
        <v>150</v>
      </c>
      <c r="D232" s="116">
        <v>4</v>
      </c>
      <c r="E232" s="98">
        <v>3</v>
      </c>
      <c r="F232" s="99">
        <v>11</v>
      </c>
      <c r="G232" s="112">
        <v>85</v>
      </c>
      <c r="H232" s="116"/>
      <c r="I232" s="99"/>
    </row>
    <row r="233" spans="1:10" x14ac:dyDescent="0.25">
      <c r="A233" s="174"/>
      <c r="B233" s="141" t="s">
        <v>85</v>
      </c>
      <c r="C233" s="94">
        <v>85</v>
      </c>
      <c r="D233" s="82">
        <v>19</v>
      </c>
      <c r="E233" s="78">
        <v>16</v>
      </c>
      <c r="F233" s="83">
        <v>0.2</v>
      </c>
      <c r="G233" s="94">
        <v>224</v>
      </c>
      <c r="H233" s="82"/>
      <c r="I233" s="83"/>
    </row>
    <row r="234" spans="1:10" ht="30" x14ac:dyDescent="0.25">
      <c r="A234" s="174"/>
      <c r="B234" s="141" t="s">
        <v>73</v>
      </c>
      <c r="C234" s="94">
        <v>100</v>
      </c>
      <c r="D234" s="82">
        <v>2</v>
      </c>
      <c r="E234" s="78">
        <v>3</v>
      </c>
      <c r="F234" s="83">
        <v>20</v>
      </c>
      <c r="G234" s="94">
        <v>118</v>
      </c>
      <c r="H234" s="82"/>
      <c r="I234" s="83"/>
    </row>
    <row r="235" spans="1:10" x14ac:dyDescent="0.25">
      <c r="A235" s="174"/>
      <c r="B235" s="141" t="s">
        <v>25</v>
      </c>
      <c r="C235" s="94">
        <v>150</v>
      </c>
      <c r="D235" s="82">
        <v>1</v>
      </c>
      <c r="E235" s="78">
        <v>1</v>
      </c>
      <c r="F235" s="83">
        <v>9</v>
      </c>
      <c r="G235" s="94">
        <v>46</v>
      </c>
      <c r="H235" s="82"/>
      <c r="I235" s="83"/>
    </row>
    <row r="236" spans="1:10" x14ac:dyDescent="0.25">
      <c r="A236" s="174"/>
      <c r="B236" s="141" t="s">
        <v>40</v>
      </c>
      <c r="C236" s="94">
        <v>25</v>
      </c>
      <c r="D236" s="82">
        <v>2</v>
      </c>
      <c r="E236" s="78">
        <v>1</v>
      </c>
      <c r="F236" s="83">
        <v>13</v>
      </c>
      <c r="G236" s="94">
        <v>68</v>
      </c>
      <c r="H236" s="82"/>
      <c r="I236" s="83"/>
    </row>
    <row r="237" spans="1:10" ht="15.75" thickBot="1" x14ac:dyDescent="0.3">
      <c r="A237" s="175"/>
      <c r="B237" s="142" t="s">
        <v>24</v>
      </c>
      <c r="C237" s="113">
        <v>25</v>
      </c>
      <c r="D237" s="117">
        <v>1</v>
      </c>
      <c r="E237" s="96"/>
      <c r="F237" s="97">
        <v>11</v>
      </c>
      <c r="G237" s="113">
        <v>25</v>
      </c>
      <c r="H237" s="117"/>
      <c r="I237" s="97"/>
    </row>
    <row r="238" spans="1:10" ht="15.75" thickBot="1" x14ac:dyDescent="0.3">
      <c r="A238" s="127" t="s">
        <v>27</v>
      </c>
      <c r="B238" s="143"/>
      <c r="C238" s="114"/>
      <c r="D238" s="118">
        <f>D232+D233+D234+D235+D237+D236</f>
        <v>29</v>
      </c>
      <c r="E238" s="100">
        <f t="shared" ref="E238:G238" si="32">E232+E233+E234+E235+E237+E236</f>
        <v>24</v>
      </c>
      <c r="F238" s="101">
        <f t="shared" si="32"/>
        <v>64.2</v>
      </c>
      <c r="G238" s="114">
        <f t="shared" si="32"/>
        <v>566</v>
      </c>
      <c r="H238" s="118"/>
      <c r="I238" s="101"/>
    </row>
    <row r="239" spans="1:10" x14ac:dyDescent="0.25">
      <c r="A239" s="173" t="s">
        <v>29</v>
      </c>
      <c r="B239" s="140" t="s">
        <v>74</v>
      </c>
      <c r="C239" s="112">
        <v>50</v>
      </c>
      <c r="D239" s="116">
        <v>3</v>
      </c>
      <c r="E239" s="98">
        <v>2</v>
      </c>
      <c r="F239" s="99">
        <v>18</v>
      </c>
      <c r="G239" s="112">
        <v>99</v>
      </c>
      <c r="H239" s="116"/>
      <c r="I239" s="99"/>
    </row>
    <row r="240" spans="1:10" ht="15.75" thickBot="1" x14ac:dyDescent="0.3">
      <c r="A240" s="175"/>
      <c r="B240" s="142" t="s">
        <v>33</v>
      </c>
      <c r="C240" s="113">
        <v>150</v>
      </c>
      <c r="D240" s="117"/>
      <c r="E240" s="96"/>
      <c r="F240" s="97">
        <v>14</v>
      </c>
      <c r="G240" s="113">
        <v>53</v>
      </c>
      <c r="H240" s="117"/>
      <c r="I240" s="97"/>
    </row>
    <row r="241" spans="1:9" ht="15.75" thickBot="1" x14ac:dyDescent="0.3">
      <c r="A241" s="127" t="s">
        <v>30</v>
      </c>
      <c r="B241" s="143"/>
      <c r="C241" s="114"/>
      <c r="D241" s="118">
        <f>D239+D240</f>
        <v>3</v>
      </c>
      <c r="E241" s="100">
        <f t="shared" ref="E241:G241" si="33">E239+E240</f>
        <v>2</v>
      </c>
      <c r="F241" s="101">
        <f t="shared" si="33"/>
        <v>32</v>
      </c>
      <c r="G241" s="114">
        <f t="shared" si="33"/>
        <v>152</v>
      </c>
      <c r="H241" s="118"/>
      <c r="I241" s="101"/>
    </row>
    <row r="242" spans="1:9" ht="29.25" thickBot="1" x14ac:dyDescent="0.3">
      <c r="A242" s="129" t="s">
        <v>31</v>
      </c>
      <c r="B242" s="144"/>
      <c r="C242" s="115"/>
      <c r="D242" s="119">
        <f>D241+D238+D230</f>
        <v>45</v>
      </c>
      <c r="E242" s="102">
        <f t="shared" ref="E242:G242" si="34">E241+E238+E230</f>
        <v>35</v>
      </c>
      <c r="F242" s="103">
        <f t="shared" si="34"/>
        <v>131.19999999999999</v>
      </c>
      <c r="G242" s="115">
        <f t="shared" si="34"/>
        <v>984</v>
      </c>
      <c r="H242" s="119"/>
      <c r="I242" s="103"/>
    </row>
    <row r="244" spans="1:9" x14ac:dyDescent="0.25">
      <c r="A244" s="187" t="s">
        <v>95</v>
      </c>
      <c r="B244" s="187"/>
      <c r="C244" s="187"/>
      <c r="D244" s="187"/>
      <c r="E244" s="187"/>
      <c r="F244" s="187"/>
    </row>
    <row r="245" spans="1:9" x14ac:dyDescent="0.25">
      <c r="A245" s="188"/>
      <c r="B245" s="188"/>
      <c r="C245" s="188"/>
      <c r="D245" s="188"/>
      <c r="E245" s="188"/>
      <c r="F245" s="188"/>
    </row>
    <row r="246" spans="1:9" ht="16.5" thickBot="1" x14ac:dyDescent="0.3">
      <c r="A246" s="168" t="s">
        <v>75</v>
      </c>
      <c r="B246" s="168"/>
    </row>
    <row r="247" spans="1:9" ht="43.5" x14ac:dyDescent="0.25">
      <c r="A247" s="125" t="s">
        <v>3</v>
      </c>
      <c r="B247" s="138" t="s">
        <v>4</v>
      </c>
      <c r="C247" s="134" t="s">
        <v>5</v>
      </c>
      <c r="D247" s="170" t="s">
        <v>6</v>
      </c>
      <c r="E247" s="171"/>
      <c r="F247" s="172"/>
      <c r="G247" s="134" t="s">
        <v>10</v>
      </c>
      <c r="H247" s="135" t="s">
        <v>11</v>
      </c>
      <c r="I247" s="136" t="s">
        <v>12</v>
      </c>
    </row>
    <row r="248" spans="1:9" ht="15.75" thickBot="1" x14ac:dyDescent="0.3">
      <c r="A248" s="126"/>
      <c r="B248" s="139"/>
      <c r="C248" s="95"/>
      <c r="D248" s="84" t="s">
        <v>7</v>
      </c>
      <c r="E248" s="85" t="s">
        <v>8</v>
      </c>
      <c r="F248" s="86" t="s">
        <v>9</v>
      </c>
      <c r="G248" s="95"/>
      <c r="H248" s="84"/>
      <c r="I248" s="86"/>
    </row>
    <row r="249" spans="1:9" x14ac:dyDescent="0.25">
      <c r="A249" s="176" t="s">
        <v>18</v>
      </c>
      <c r="B249" s="140"/>
      <c r="C249" s="112"/>
      <c r="D249" s="116"/>
      <c r="E249" s="98"/>
      <c r="F249" s="99"/>
      <c r="G249" s="112"/>
      <c r="H249" s="116"/>
      <c r="I249" s="99"/>
    </row>
    <row r="250" spans="1:9" ht="30" x14ac:dyDescent="0.25">
      <c r="A250" s="177"/>
      <c r="B250" s="141" t="s">
        <v>76</v>
      </c>
      <c r="C250" s="94">
        <v>130</v>
      </c>
      <c r="D250" s="82">
        <v>4</v>
      </c>
      <c r="E250" s="78">
        <v>6</v>
      </c>
      <c r="F250" s="83">
        <v>16</v>
      </c>
      <c r="G250" s="94">
        <v>129</v>
      </c>
      <c r="H250" s="82"/>
      <c r="I250" s="83"/>
    </row>
    <row r="251" spans="1:9" x14ac:dyDescent="0.25">
      <c r="A251" s="177"/>
      <c r="B251" s="141" t="s">
        <v>40</v>
      </c>
      <c r="C251" s="94">
        <v>25</v>
      </c>
      <c r="D251" s="82">
        <v>2</v>
      </c>
      <c r="E251" s="78">
        <v>1</v>
      </c>
      <c r="F251" s="83">
        <v>13</v>
      </c>
      <c r="G251" s="94">
        <v>68</v>
      </c>
      <c r="H251" s="82"/>
      <c r="I251" s="83"/>
    </row>
    <row r="252" spans="1:9" ht="15.75" thickBot="1" x14ac:dyDescent="0.3">
      <c r="A252" s="178"/>
      <c r="B252" s="142" t="s">
        <v>33</v>
      </c>
      <c r="C252" s="113">
        <v>150</v>
      </c>
      <c r="D252" s="117"/>
      <c r="E252" s="96"/>
      <c r="F252" s="97">
        <v>14</v>
      </c>
      <c r="G252" s="113">
        <v>53</v>
      </c>
      <c r="H252" s="117"/>
      <c r="I252" s="97"/>
    </row>
    <row r="253" spans="1:9" ht="15.75" thickBot="1" x14ac:dyDescent="0.3">
      <c r="A253" s="127" t="s">
        <v>17</v>
      </c>
      <c r="B253" s="143"/>
      <c r="C253" s="114"/>
      <c r="D253" s="118">
        <f>D250+D251</f>
        <v>6</v>
      </c>
      <c r="E253" s="100">
        <f t="shared" ref="E253:G253" si="35">E250+E251</f>
        <v>7</v>
      </c>
      <c r="F253" s="101">
        <f t="shared" si="35"/>
        <v>29</v>
      </c>
      <c r="G253" s="114">
        <f t="shared" si="35"/>
        <v>197</v>
      </c>
      <c r="H253" s="118"/>
      <c r="I253" s="101"/>
    </row>
    <row r="254" spans="1:9" ht="29.25" hidden="1" thickBot="1" x14ac:dyDescent="0.3">
      <c r="A254" s="127" t="s">
        <v>19</v>
      </c>
      <c r="B254" s="143"/>
      <c r="C254" s="114"/>
      <c r="D254" s="118"/>
      <c r="E254" s="100"/>
      <c r="F254" s="101"/>
      <c r="G254" s="114"/>
      <c r="H254" s="118"/>
      <c r="I254" s="101"/>
    </row>
    <row r="255" spans="1:9" ht="30" x14ac:dyDescent="0.25">
      <c r="A255" s="176" t="s">
        <v>26</v>
      </c>
      <c r="B255" s="140" t="s">
        <v>77</v>
      </c>
      <c r="C255" s="112">
        <v>170</v>
      </c>
      <c r="D255" s="116">
        <v>7</v>
      </c>
      <c r="E255" s="98">
        <v>3</v>
      </c>
      <c r="F255" s="99">
        <v>12</v>
      </c>
      <c r="G255" s="112">
        <v>107</v>
      </c>
      <c r="H255" s="116"/>
      <c r="I255" s="99"/>
    </row>
    <row r="256" spans="1:9" ht="30" x14ac:dyDescent="0.25">
      <c r="A256" s="177"/>
      <c r="B256" s="141" t="s">
        <v>78</v>
      </c>
      <c r="C256" s="94">
        <v>130</v>
      </c>
      <c r="D256" s="82">
        <v>8</v>
      </c>
      <c r="E256" s="78">
        <v>8</v>
      </c>
      <c r="F256" s="83">
        <v>17</v>
      </c>
      <c r="G256" s="94">
        <v>177</v>
      </c>
      <c r="H256" s="82"/>
      <c r="I256" s="83"/>
    </row>
    <row r="257" spans="1:9" x14ac:dyDescent="0.25">
      <c r="A257" s="177"/>
      <c r="B257" s="141" t="s">
        <v>25</v>
      </c>
      <c r="C257" s="94">
        <v>150</v>
      </c>
      <c r="D257" s="82">
        <v>1</v>
      </c>
      <c r="E257" s="78">
        <v>1</v>
      </c>
      <c r="F257" s="83">
        <v>9</v>
      </c>
      <c r="G257" s="94">
        <v>46</v>
      </c>
      <c r="H257" s="82"/>
      <c r="I257" s="83"/>
    </row>
    <row r="258" spans="1:9" x14ac:dyDescent="0.25">
      <c r="A258" s="177"/>
      <c r="B258" s="141" t="s">
        <v>40</v>
      </c>
      <c r="C258" s="94">
        <v>25</v>
      </c>
      <c r="D258" s="82">
        <v>2</v>
      </c>
      <c r="E258" s="78">
        <v>1</v>
      </c>
      <c r="F258" s="83">
        <v>13</v>
      </c>
      <c r="G258" s="94">
        <v>68</v>
      </c>
      <c r="H258" s="82"/>
      <c r="I258" s="83"/>
    </row>
    <row r="259" spans="1:9" ht="15.75" thickBot="1" x14ac:dyDescent="0.3">
      <c r="A259" s="178"/>
      <c r="B259" s="142" t="s">
        <v>24</v>
      </c>
      <c r="C259" s="113">
        <v>30</v>
      </c>
      <c r="D259" s="117">
        <v>2</v>
      </c>
      <c r="E259" s="96"/>
      <c r="F259" s="97">
        <v>13</v>
      </c>
      <c r="G259" s="113">
        <v>30</v>
      </c>
      <c r="H259" s="117"/>
      <c r="I259" s="97"/>
    </row>
    <row r="260" spans="1:9" ht="15.75" thickBot="1" x14ac:dyDescent="0.3">
      <c r="A260" s="127" t="s">
        <v>27</v>
      </c>
      <c r="B260" s="143"/>
      <c r="C260" s="114"/>
      <c r="D260" s="118">
        <f>D255+D256+D257+D258+D259</f>
        <v>20</v>
      </c>
      <c r="E260" s="100">
        <f t="shared" ref="E260:G260" si="36">E255+E256+E257+E258+E259</f>
        <v>13</v>
      </c>
      <c r="F260" s="101">
        <f t="shared" si="36"/>
        <v>64</v>
      </c>
      <c r="G260" s="114">
        <f t="shared" si="36"/>
        <v>428</v>
      </c>
      <c r="H260" s="118"/>
      <c r="I260" s="101"/>
    </row>
    <row r="261" spans="1:9" x14ac:dyDescent="0.25">
      <c r="A261" s="176" t="s">
        <v>29</v>
      </c>
      <c r="B261" s="140" t="s">
        <v>91</v>
      </c>
      <c r="C261" s="112">
        <v>30</v>
      </c>
      <c r="D261" s="116">
        <v>2</v>
      </c>
      <c r="E261" s="98">
        <v>4</v>
      </c>
      <c r="F261" s="99">
        <v>22</v>
      </c>
      <c r="G261" s="112">
        <v>125</v>
      </c>
      <c r="H261" s="116"/>
      <c r="I261" s="99"/>
    </row>
    <row r="262" spans="1:9" ht="15.75" thickBot="1" x14ac:dyDescent="0.3">
      <c r="A262" s="178"/>
      <c r="B262" s="142" t="s">
        <v>33</v>
      </c>
      <c r="C262" s="113">
        <v>150</v>
      </c>
      <c r="D262" s="117"/>
      <c r="E262" s="96"/>
      <c r="F262" s="97">
        <v>14</v>
      </c>
      <c r="G262" s="113">
        <v>53</v>
      </c>
      <c r="H262" s="117"/>
      <c r="I262" s="97"/>
    </row>
    <row r="263" spans="1:9" ht="15.75" thickBot="1" x14ac:dyDescent="0.3">
      <c r="A263" s="127" t="s">
        <v>30</v>
      </c>
      <c r="B263" s="143"/>
      <c r="C263" s="114"/>
      <c r="D263" s="118">
        <f>D261+D262</f>
        <v>2</v>
      </c>
      <c r="E263" s="100">
        <f t="shared" ref="E263:G263" si="37">E261+E262</f>
        <v>4</v>
      </c>
      <c r="F263" s="101">
        <f t="shared" si="37"/>
        <v>36</v>
      </c>
      <c r="G263" s="114">
        <f t="shared" si="37"/>
        <v>178</v>
      </c>
      <c r="H263" s="118"/>
      <c r="I263" s="101"/>
    </row>
    <row r="264" spans="1:9" ht="29.25" thickBot="1" x14ac:dyDescent="0.3">
      <c r="A264" s="129" t="s">
        <v>31</v>
      </c>
      <c r="B264" s="144"/>
      <c r="C264" s="115"/>
      <c r="D264" s="119">
        <f>D253+D260+D263</f>
        <v>28</v>
      </c>
      <c r="E264" s="102">
        <f t="shared" ref="E264:F264" si="38">E253+E260+E263</f>
        <v>24</v>
      </c>
      <c r="F264" s="103">
        <f t="shared" si="38"/>
        <v>129</v>
      </c>
      <c r="G264" s="115">
        <f>G253+G260+G263</f>
        <v>803</v>
      </c>
      <c r="H264" s="119"/>
      <c r="I264" s="103"/>
    </row>
  </sheetData>
  <mergeCells count="74">
    <mergeCell ref="A244:F244"/>
    <mergeCell ref="A249:A252"/>
    <mergeCell ref="A255:A259"/>
    <mergeCell ref="A261:A262"/>
    <mergeCell ref="A246:B246"/>
    <mergeCell ref="A3:B3"/>
    <mergeCell ref="A5:C5"/>
    <mergeCell ref="E3:I3"/>
    <mergeCell ref="A7:I7"/>
    <mergeCell ref="A29:G29"/>
    <mergeCell ref="A57:B57"/>
    <mergeCell ref="E57:I57"/>
    <mergeCell ref="A59:C59"/>
    <mergeCell ref="A61:I61"/>
    <mergeCell ref="A113:B113"/>
    <mergeCell ref="A104:A105"/>
    <mergeCell ref="A79:A80"/>
    <mergeCell ref="A122:A125"/>
    <mergeCell ref="A128:A132"/>
    <mergeCell ref="D247:F247"/>
    <mergeCell ref="E113:I113"/>
    <mergeCell ref="A115:C115"/>
    <mergeCell ref="A117:I117"/>
    <mergeCell ref="A165:B165"/>
    <mergeCell ref="E165:I165"/>
    <mergeCell ref="A167:C167"/>
    <mergeCell ref="A169:I169"/>
    <mergeCell ref="A192:G192"/>
    <mergeCell ref="A139:F139"/>
    <mergeCell ref="A85:I85"/>
    <mergeCell ref="A216:B216"/>
    <mergeCell ref="A225:A229"/>
    <mergeCell ref="A232:A237"/>
    <mergeCell ref="A239:A240"/>
    <mergeCell ref="A194:B194"/>
    <mergeCell ref="A171:B171"/>
    <mergeCell ref="A218:C218"/>
    <mergeCell ref="A220:I220"/>
    <mergeCell ref="D223:F223"/>
    <mergeCell ref="A134:A135"/>
    <mergeCell ref="A144:A147"/>
    <mergeCell ref="A150:A155"/>
    <mergeCell ref="A157:A158"/>
    <mergeCell ref="A174:A177"/>
    <mergeCell ref="A180:A185"/>
    <mergeCell ref="D195:F195"/>
    <mergeCell ref="A198:A200"/>
    <mergeCell ref="A203:A208"/>
    <mergeCell ref="A210:A211"/>
    <mergeCell ref="A222:B222"/>
    <mergeCell ref="A141:B141"/>
    <mergeCell ref="E216:I216"/>
    <mergeCell ref="D120:F120"/>
    <mergeCell ref="A119:B119"/>
    <mergeCell ref="D142:F142"/>
    <mergeCell ref="D172:F172"/>
    <mergeCell ref="A12:A15"/>
    <mergeCell ref="A18:A22"/>
    <mergeCell ref="A24:A25"/>
    <mergeCell ref="A34:A38"/>
    <mergeCell ref="A41:A45"/>
    <mergeCell ref="A66:A69"/>
    <mergeCell ref="D88:F88"/>
    <mergeCell ref="A87:B87"/>
    <mergeCell ref="A72:A77"/>
    <mergeCell ref="A47:A48"/>
    <mergeCell ref="A90:A94"/>
    <mergeCell ref="A97:A102"/>
    <mergeCell ref="D10:F10"/>
    <mergeCell ref="A9:B9"/>
    <mergeCell ref="D32:F32"/>
    <mergeCell ref="A31:B31"/>
    <mergeCell ref="D64:F64"/>
    <mergeCell ref="A63:B63"/>
  </mergeCells>
  <pageMargins left="0.39370078740157483" right="0" top="0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7" sqref="B7:J24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50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ht="30" x14ac:dyDescent="0.25">
      <c r="B10" s="157" t="s">
        <v>18</v>
      </c>
      <c r="C10" s="15" t="s">
        <v>51</v>
      </c>
      <c r="D10" s="40">
        <v>160</v>
      </c>
      <c r="E10" s="28">
        <v>5</v>
      </c>
      <c r="F10" s="28">
        <v>9</v>
      </c>
      <c r="G10" s="28">
        <v>18</v>
      </c>
      <c r="H10" s="28">
        <v>173</v>
      </c>
      <c r="I10" s="28"/>
      <c r="J10" s="30"/>
    </row>
    <row r="11" spans="1:28" x14ac:dyDescent="0.25">
      <c r="B11" s="158"/>
      <c r="C11" s="25" t="s">
        <v>40</v>
      </c>
      <c r="D11" s="41">
        <v>30</v>
      </c>
      <c r="E11" s="38">
        <v>2</v>
      </c>
      <c r="F11" s="38">
        <v>1</v>
      </c>
      <c r="G11" s="38">
        <v>16</v>
      </c>
      <c r="H11" s="38">
        <v>82</v>
      </c>
      <c r="I11" s="38"/>
      <c r="J11" s="39"/>
    </row>
    <row r="12" spans="1:28" ht="15.75" thickBot="1" x14ac:dyDescent="0.3">
      <c r="B12" s="158"/>
      <c r="C12" s="18" t="s">
        <v>33</v>
      </c>
      <c r="D12" s="67">
        <v>200</v>
      </c>
      <c r="E12" s="24"/>
      <c r="F12" s="24"/>
      <c r="G12" s="24">
        <v>18</v>
      </c>
      <c r="H12" s="24">
        <v>70</v>
      </c>
      <c r="I12" s="24"/>
      <c r="J12" s="29"/>
    </row>
    <row r="13" spans="1:28" ht="15.75" thickBot="1" x14ac:dyDescent="0.3">
      <c r="B13" s="159" t="s">
        <v>17</v>
      </c>
      <c r="C13" s="163"/>
      <c r="D13" s="59"/>
      <c r="E13" s="60">
        <f>E10+E11+E12</f>
        <v>7</v>
      </c>
      <c r="F13" s="60">
        <f t="shared" ref="F13:H13" si="0">F10+F11+F12</f>
        <v>10</v>
      </c>
      <c r="G13" s="60">
        <f t="shared" si="0"/>
        <v>52</v>
      </c>
      <c r="H13" s="60">
        <f t="shared" si="0"/>
        <v>325</v>
      </c>
      <c r="I13" s="60"/>
      <c r="J13" s="68"/>
    </row>
    <row r="14" spans="1:28" s="1" customFormat="1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s="1" customFormat="1" x14ac:dyDescent="0.25">
      <c r="B15" s="157" t="s">
        <v>26</v>
      </c>
      <c r="C15" s="15" t="s">
        <v>52</v>
      </c>
      <c r="D15" s="27">
        <v>250</v>
      </c>
      <c r="E15" s="28">
        <v>8</v>
      </c>
      <c r="F15" s="28">
        <v>2</v>
      </c>
      <c r="G15" s="28">
        <v>18</v>
      </c>
      <c r="H15" s="28">
        <v>126</v>
      </c>
      <c r="I15" s="28"/>
      <c r="J15" s="30"/>
    </row>
    <row r="16" spans="1:28" s="1" customFormat="1" ht="30" x14ac:dyDescent="0.25">
      <c r="B16" s="158"/>
      <c r="C16" s="16" t="s">
        <v>53</v>
      </c>
      <c r="D16" s="26">
        <v>190</v>
      </c>
      <c r="E16" s="6">
        <v>16</v>
      </c>
      <c r="F16" s="6">
        <v>13</v>
      </c>
      <c r="G16" s="6">
        <v>29</v>
      </c>
      <c r="H16" s="6">
        <v>292</v>
      </c>
      <c r="I16" s="6"/>
      <c r="J16" s="31"/>
    </row>
    <row r="17" spans="2:10" s="1" customFormat="1" x14ac:dyDescent="0.25">
      <c r="B17" s="158"/>
      <c r="C17" s="16" t="s">
        <v>25</v>
      </c>
      <c r="D17" s="26">
        <v>200</v>
      </c>
      <c r="E17" s="6">
        <v>1</v>
      </c>
      <c r="F17" s="6">
        <v>1</v>
      </c>
      <c r="G17" s="6">
        <v>12</v>
      </c>
      <c r="H17" s="6">
        <v>61</v>
      </c>
      <c r="I17" s="6"/>
      <c r="J17" s="31"/>
    </row>
    <row r="18" spans="2:10" s="1" customFormat="1" x14ac:dyDescent="0.25">
      <c r="B18" s="158"/>
      <c r="C18" s="18" t="s">
        <v>40</v>
      </c>
      <c r="D18" s="33">
        <v>30</v>
      </c>
      <c r="E18" s="34">
        <v>2</v>
      </c>
      <c r="F18" s="34">
        <v>1</v>
      </c>
      <c r="G18" s="34">
        <v>16</v>
      </c>
      <c r="H18" s="34">
        <v>82</v>
      </c>
      <c r="I18" s="34"/>
      <c r="J18" s="35"/>
    </row>
    <row r="19" spans="2:10" s="1" customFormat="1" ht="15.75" thickBot="1" x14ac:dyDescent="0.3">
      <c r="B19" s="158"/>
      <c r="C19" s="18" t="s">
        <v>24</v>
      </c>
      <c r="D19" s="33">
        <v>38</v>
      </c>
      <c r="E19" s="34">
        <v>2</v>
      </c>
      <c r="F19" s="34"/>
      <c r="G19" s="34">
        <v>17</v>
      </c>
      <c r="H19" s="34">
        <v>38</v>
      </c>
      <c r="I19" s="34"/>
      <c r="J19" s="35"/>
    </row>
    <row r="20" spans="2:10" s="1" customFormat="1" ht="15.75" thickBot="1" x14ac:dyDescent="0.3">
      <c r="B20" s="43" t="s">
        <v>27</v>
      </c>
      <c r="C20" s="44"/>
      <c r="D20" s="45"/>
      <c r="E20" s="45">
        <f>E15+E16+E17+E18+E19</f>
        <v>29</v>
      </c>
      <c r="F20" s="45">
        <f t="shared" ref="F20:H20" si="1">F15+F16+F17+F18+F19</f>
        <v>17</v>
      </c>
      <c r="G20" s="45">
        <f t="shared" si="1"/>
        <v>92</v>
      </c>
      <c r="H20" s="45">
        <f t="shared" si="1"/>
        <v>599</v>
      </c>
      <c r="I20" s="45"/>
      <c r="J20" s="46"/>
    </row>
    <row r="21" spans="2:10" s="1" customFormat="1" x14ac:dyDescent="0.25">
      <c r="B21" s="147" t="s">
        <v>29</v>
      </c>
      <c r="C21" s="15" t="s">
        <v>87</v>
      </c>
      <c r="D21" s="27">
        <v>70</v>
      </c>
      <c r="E21" s="28">
        <v>3</v>
      </c>
      <c r="F21" s="28">
        <v>3</v>
      </c>
      <c r="G21" s="28">
        <v>30</v>
      </c>
      <c r="H21" s="28">
        <v>159</v>
      </c>
      <c r="I21" s="28"/>
      <c r="J21" s="30"/>
    </row>
    <row r="22" spans="2:10" s="1" customFormat="1" ht="15.75" thickBot="1" x14ac:dyDescent="0.3">
      <c r="B22" s="148"/>
      <c r="C22" s="16" t="s">
        <v>33</v>
      </c>
      <c r="D22" s="26">
        <v>200</v>
      </c>
      <c r="E22" s="6"/>
      <c r="F22" s="6"/>
      <c r="G22" s="6">
        <v>18</v>
      </c>
      <c r="H22" s="6">
        <v>70</v>
      </c>
      <c r="I22" s="6"/>
      <c r="J22" s="31"/>
    </row>
    <row r="23" spans="2:10" s="1" customFormat="1" ht="15.75" thickBot="1" x14ac:dyDescent="0.3">
      <c r="B23" s="149" t="s">
        <v>30</v>
      </c>
      <c r="C23" s="150"/>
      <c r="D23" s="50"/>
      <c r="E23" s="45">
        <f>E21+E22</f>
        <v>3</v>
      </c>
      <c r="F23" s="45">
        <f t="shared" ref="F23:H23" si="2">F21+F22</f>
        <v>3</v>
      </c>
      <c r="G23" s="45">
        <f t="shared" si="2"/>
        <v>48</v>
      </c>
      <c r="H23" s="45">
        <f t="shared" si="2"/>
        <v>229</v>
      </c>
      <c r="I23" s="45"/>
      <c r="J23" s="46"/>
    </row>
    <row r="24" spans="2:10" s="1" customFormat="1" ht="15.75" thickBot="1" x14ac:dyDescent="0.3">
      <c r="B24" s="151" t="s">
        <v>31</v>
      </c>
      <c r="C24" s="152"/>
      <c r="D24" s="51"/>
      <c r="E24" s="52">
        <f>E23+E20+E14+E13</f>
        <v>39</v>
      </c>
      <c r="F24" s="52">
        <f>F23+F20+F14+F13</f>
        <v>30</v>
      </c>
      <c r="G24" s="52">
        <f>G23+G20+G14+G13</f>
        <v>192</v>
      </c>
      <c r="H24" s="52">
        <f>H23+H20+H14+H13</f>
        <v>1153</v>
      </c>
      <c r="I24" s="52"/>
      <c r="J24" s="53"/>
    </row>
  </sheetData>
  <mergeCells count="9">
    <mergeCell ref="B21:B22"/>
    <mergeCell ref="B23:C23"/>
    <mergeCell ref="B24:C24"/>
    <mergeCell ref="E7:G7"/>
    <mergeCell ref="B9:J9"/>
    <mergeCell ref="B10:B12"/>
    <mergeCell ref="B13:C13"/>
    <mergeCell ref="B14:C14"/>
    <mergeCell ref="B15:B1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selection activeCell="B7" sqref="B7:J26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45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54"/>
      <c r="C9" s="155"/>
      <c r="D9" s="155"/>
      <c r="E9" s="155"/>
      <c r="F9" s="155"/>
      <c r="G9" s="155"/>
      <c r="H9" s="155"/>
      <c r="I9" s="155"/>
      <c r="J9" s="156"/>
    </row>
    <row r="10" spans="1:28" x14ac:dyDescent="0.25">
      <c r="B10" s="157" t="s">
        <v>18</v>
      </c>
      <c r="C10" s="15" t="s">
        <v>46</v>
      </c>
      <c r="D10" s="40">
        <v>80</v>
      </c>
      <c r="E10" s="28">
        <v>8</v>
      </c>
      <c r="F10" s="28">
        <v>6</v>
      </c>
      <c r="G10" s="28">
        <v>6</v>
      </c>
      <c r="H10" s="28">
        <v>110</v>
      </c>
      <c r="I10" s="28"/>
      <c r="J10" s="30"/>
    </row>
    <row r="11" spans="1:28" x14ac:dyDescent="0.25">
      <c r="B11" s="158"/>
      <c r="C11" s="25" t="s">
        <v>47</v>
      </c>
      <c r="D11" s="41">
        <v>50</v>
      </c>
      <c r="E11" s="38">
        <v>2</v>
      </c>
      <c r="F11" s="38">
        <v>3</v>
      </c>
      <c r="G11" s="38">
        <v>4</v>
      </c>
      <c r="H11" s="38">
        <v>67</v>
      </c>
      <c r="I11" s="38"/>
      <c r="J11" s="39"/>
    </row>
    <row r="12" spans="1:28" x14ac:dyDescent="0.25">
      <c r="B12" s="158"/>
      <c r="C12" s="16" t="s">
        <v>40</v>
      </c>
      <c r="D12" s="42">
        <v>30</v>
      </c>
      <c r="E12" s="6">
        <v>2</v>
      </c>
      <c r="F12" s="6">
        <v>1</v>
      </c>
      <c r="G12" s="6">
        <v>16</v>
      </c>
      <c r="H12" s="6">
        <v>82</v>
      </c>
      <c r="I12" s="6"/>
      <c r="J12" s="31"/>
    </row>
    <row r="13" spans="1:28" ht="15.75" thickBot="1" x14ac:dyDescent="0.3">
      <c r="B13" s="158"/>
      <c r="C13" s="18" t="s">
        <v>33</v>
      </c>
      <c r="D13" s="72">
        <v>200</v>
      </c>
      <c r="E13" s="34"/>
      <c r="F13" s="34"/>
      <c r="G13" s="34">
        <v>18</v>
      </c>
      <c r="H13" s="34">
        <v>70</v>
      </c>
      <c r="I13" s="34"/>
      <c r="J13" s="35"/>
    </row>
    <row r="14" spans="1:28" ht="15.75" thickBot="1" x14ac:dyDescent="0.3">
      <c r="B14" s="159" t="s">
        <v>17</v>
      </c>
      <c r="C14" s="163"/>
      <c r="D14" s="73"/>
      <c r="E14" s="60">
        <f>E10+E11+E12+E13</f>
        <v>12</v>
      </c>
      <c r="F14" s="60">
        <f t="shared" ref="F14:H14" si="0">F10+F11+F12+F13</f>
        <v>10</v>
      </c>
      <c r="G14" s="60">
        <f t="shared" si="0"/>
        <v>44</v>
      </c>
      <c r="H14" s="60">
        <f t="shared" si="0"/>
        <v>329</v>
      </c>
      <c r="I14" s="60"/>
      <c r="J14" s="68"/>
    </row>
    <row r="15" spans="1:28" ht="15.75" thickBot="1" x14ac:dyDescent="0.3">
      <c r="B15" s="161" t="s">
        <v>19</v>
      </c>
      <c r="C15" s="162"/>
      <c r="D15" s="50"/>
      <c r="E15" s="45"/>
      <c r="F15" s="45"/>
      <c r="G15" s="45"/>
      <c r="H15" s="45"/>
      <c r="I15" s="45"/>
      <c r="J15" s="46"/>
    </row>
    <row r="16" spans="1:28" s="1" customFormat="1" ht="30" x14ac:dyDescent="0.25">
      <c r="B16" s="157" t="s">
        <v>26</v>
      </c>
      <c r="C16" s="15" t="s">
        <v>48</v>
      </c>
      <c r="D16" s="27">
        <v>180</v>
      </c>
      <c r="E16" s="28">
        <v>4</v>
      </c>
      <c r="F16" s="28">
        <v>6</v>
      </c>
      <c r="G16" s="28">
        <v>9</v>
      </c>
      <c r="H16" s="28">
        <v>111</v>
      </c>
      <c r="I16" s="28"/>
      <c r="J16" s="30"/>
    </row>
    <row r="17" spans="2:10" s="1" customFormat="1" x14ac:dyDescent="0.25">
      <c r="B17" s="158"/>
      <c r="C17" s="16" t="s">
        <v>83</v>
      </c>
      <c r="D17" s="26">
        <v>80</v>
      </c>
      <c r="E17" s="6">
        <v>14.14</v>
      </c>
      <c r="F17" s="6">
        <v>11.4</v>
      </c>
      <c r="G17" s="6">
        <v>3.63</v>
      </c>
      <c r="H17" s="6">
        <v>173.25</v>
      </c>
      <c r="I17" s="6"/>
      <c r="J17" s="31"/>
    </row>
    <row r="18" spans="2:10" s="1" customFormat="1" x14ac:dyDescent="0.25">
      <c r="B18" s="158"/>
      <c r="C18" s="16" t="s">
        <v>49</v>
      </c>
      <c r="D18" s="26">
        <v>120</v>
      </c>
      <c r="E18" s="6">
        <v>5</v>
      </c>
      <c r="F18" s="6">
        <v>5</v>
      </c>
      <c r="G18" s="6">
        <v>26</v>
      </c>
      <c r="H18" s="6">
        <v>172</v>
      </c>
      <c r="I18" s="6"/>
      <c r="J18" s="31"/>
    </row>
    <row r="19" spans="2:10" s="1" customFormat="1" x14ac:dyDescent="0.25">
      <c r="B19" s="158"/>
      <c r="C19" s="16" t="s">
        <v>25</v>
      </c>
      <c r="D19" s="26">
        <v>200</v>
      </c>
      <c r="E19" s="6">
        <v>1</v>
      </c>
      <c r="F19" s="6">
        <v>1</v>
      </c>
      <c r="G19" s="6">
        <v>12</v>
      </c>
      <c r="H19" s="6">
        <v>61</v>
      </c>
      <c r="I19" s="6"/>
      <c r="J19" s="31"/>
    </row>
    <row r="20" spans="2:10" s="1" customFormat="1" x14ac:dyDescent="0.25">
      <c r="B20" s="158"/>
      <c r="C20" s="18" t="s">
        <v>40</v>
      </c>
      <c r="D20" s="33">
        <v>30</v>
      </c>
      <c r="E20" s="34">
        <v>2</v>
      </c>
      <c r="F20" s="34">
        <v>1</v>
      </c>
      <c r="G20" s="34">
        <v>16</v>
      </c>
      <c r="H20" s="34">
        <v>82</v>
      </c>
      <c r="I20" s="34"/>
      <c r="J20" s="35"/>
    </row>
    <row r="21" spans="2:10" s="1" customFormat="1" ht="15.75" thickBot="1" x14ac:dyDescent="0.3">
      <c r="B21" s="158"/>
      <c r="C21" s="18" t="s">
        <v>24</v>
      </c>
      <c r="D21" s="33">
        <v>38</v>
      </c>
      <c r="E21" s="34">
        <v>2</v>
      </c>
      <c r="F21" s="34"/>
      <c r="G21" s="34">
        <v>17</v>
      </c>
      <c r="H21" s="34">
        <v>38</v>
      </c>
      <c r="I21" s="34"/>
      <c r="J21" s="35"/>
    </row>
    <row r="22" spans="2:10" s="1" customFormat="1" ht="15.75" thickBot="1" x14ac:dyDescent="0.3">
      <c r="B22" s="43" t="s">
        <v>27</v>
      </c>
      <c r="C22" s="44"/>
      <c r="D22" s="45"/>
      <c r="E22" s="45">
        <f>E16+E17+E18+E19+E20+E21</f>
        <v>28.14</v>
      </c>
      <c r="F22" s="45">
        <f t="shared" ref="F22:H22" si="1">F16+F17+F18+F19+F20+F21</f>
        <v>24.4</v>
      </c>
      <c r="G22" s="45">
        <f t="shared" si="1"/>
        <v>83.63</v>
      </c>
      <c r="H22" s="45">
        <f t="shared" si="1"/>
        <v>637.25</v>
      </c>
      <c r="I22" s="45"/>
      <c r="J22" s="46"/>
    </row>
    <row r="23" spans="2:10" s="1" customFormat="1" x14ac:dyDescent="0.25">
      <c r="B23" s="147" t="s">
        <v>29</v>
      </c>
      <c r="C23" s="15" t="s">
        <v>88</v>
      </c>
      <c r="D23" s="27">
        <v>65</v>
      </c>
      <c r="E23" s="28">
        <v>2</v>
      </c>
      <c r="F23" s="28">
        <v>2</v>
      </c>
      <c r="G23" s="28">
        <v>50</v>
      </c>
      <c r="H23" s="28">
        <v>224</v>
      </c>
      <c r="I23" s="28"/>
      <c r="J23" s="30"/>
    </row>
    <row r="24" spans="2:10" s="1" customFormat="1" ht="15.75" thickBot="1" x14ac:dyDescent="0.3">
      <c r="B24" s="148"/>
      <c r="C24" s="16" t="s">
        <v>82</v>
      </c>
      <c r="D24" s="26"/>
      <c r="E24" s="6"/>
      <c r="F24" s="6"/>
      <c r="G24" s="6">
        <v>13</v>
      </c>
      <c r="H24" s="6">
        <v>52</v>
      </c>
      <c r="I24" s="6"/>
      <c r="J24" s="31"/>
    </row>
    <row r="25" spans="2:10" s="1" customFormat="1" ht="15.75" thickBot="1" x14ac:dyDescent="0.3">
      <c r="B25" s="149" t="s">
        <v>30</v>
      </c>
      <c r="C25" s="150"/>
      <c r="D25" s="50">
        <f>D23</f>
        <v>65</v>
      </c>
      <c r="E25" s="45">
        <f>E23</f>
        <v>2</v>
      </c>
      <c r="F25" s="45">
        <f>F23</f>
        <v>2</v>
      </c>
      <c r="G25" s="45">
        <f>G23+G24</f>
        <v>63</v>
      </c>
      <c r="H25" s="45">
        <f>H23+H24</f>
        <v>276</v>
      </c>
      <c r="I25" s="45"/>
      <c r="J25" s="46"/>
    </row>
    <row r="26" spans="2:10" s="1" customFormat="1" ht="15.75" thickBot="1" x14ac:dyDescent="0.3">
      <c r="B26" s="151" t="s">
        <v>31</v>
      </c>
      <c r="C26" s="152"/>
      <c r="D26" s="51"/>
      <c r="E26" s="52">
        <f>E25+E22+E15+E14</f>
        <v>42.14</v>
      </c>
      <c r="F26" s="52">
        <f>F25+F22+F15+F14</f>
        <v>36.4</v>
      </c>
      <c r="G26" s="52">
        <f>G25+G22+G15+G14</f>
        <v>190.63</v>
      </c>
      <c r="H26" s="52">
        <f>H25+H22+H15+H14</f>
        <v>1242.25</v>
      </c>
      <c r="I26" s="52"/>
      <c r="J26" s="53"/>
    </row>
  </sheetData>
  <mergeCells count="9">
    <mergeCell ref="B23:B24"/>
    <mergeCell ref="B25:C25"/>
    <mergeCell ref="B26:C26"/>
    <mergeCell ref="B10:B13"/>
    <mergeCell ref="E7:G7"/>
    <mergeCell ref="B9:J9"/>
    <mergeCell ref="B14:C14"/>
    <mergeCell ref="B15:C15"/>
    <mergeCell ref="B16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7" sqref="B7:J24"/>
    </sheetView>
  </sheetViews>
  <sheetFormatPr defaultRowHeight="15" x14ac:dyDescent="0.25"/>
  <cols>
    <col min="1" max="1" width="9.140625" style="1"/>
    <col min="2" max="2" width="11.140625" style="1" customWidth="1"/>
    <col min="3" max="3" width="31.140625" style="2" customWidth="1"/>
    <col min="4" max="7" width="9.140625" style="9"/>
    <col min="8" max="8" width="9.28515625" style="9" customWidth="1"/>
    <col min="9" max="9" width="9.140625" style="9"/>
    <col min="10" max="10" width="10.140625" style="9" customWidth="1"/>
    <col min="11" max="28" width="9.140625" style="1"/>
  </cols>
  <sheetData>
    <row r="1" spans="1:28" x14ac:dyDescent="0.25">
      <c r="I1" s="9" t="s">
        <v>39</v>
      </c>
    </row>
    <row r="3" spans="1:28" x14ac:dyDescent="0.25">
      <c r="B3" s="1" t="s">
        <v>0</v>
      </c>
    </row>
    <row r="4" spans="1:28" x14ac:dyDescent="0.25">
      <c r="B4" s="1" t="s">
        <v>1</v>
      </c>
    </row>
    <row r="5" spans="1:28" x14ac:dyDescent="0.25">
      <c r="B5" s="1" t="s">
        <v>2</v>
      </c>
    </row>
    <row r="6" spans="1:28" ht="15.75" thickBot="1" x14ac:dyDescent="0.3"/>
    <row r="7" spans="1:28" s="4" customFormat="1" ht="42.75" customHeight="1" x14ac:dyDescent="0.25">
      <c r="A7" s="7"/>
      <c r="B7" s="20" t="s">
        <v>3</v>
      </c>
      <c r="C7" s="21" t="s">
        <v>4</v>
      </c>
      <c r="D7" s="21" t="s">
        <v>5</v>
      </c>
      <c r="E7" s="153" t="s">
        <v>6</v>
      </c>
      <c r="F7" s="153"/>
      <c r="G7" s="153"/>
      <c r="H7" s="21" t="s">
        <v>10</v>
      </c>
      <c r="I7" s="21" t="s">
        <v>11</v>
      </c>
      <c r="J7" s="22" t="s">
        <v>12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thickBot="1" x14ac:dyDescent="0.3">
      <c r="A8" s="8"/>
      <c r="B8" s="23"/>
      <c r="C8" s="19"/>
      <c r="D8" s="24"/>
      <c r="E8" s="24" t="s">
        <v>7</v>
      </c>
      <c r="F8" s="24" t="s">
        <v>8</v>
      </c>
      <c r="G8" s="24" t="s">
        <v>9</v>
      </c>
      <c r="H8" s="24"/>
      <c r="I8" s="24"/>
      <c r="J8" s="29"/>
    </row>
    <row r="9" spans="1:28" ht="15.75" thickBot="1" x14ac:dyDescent="0.3">
      <c r="B9" s="179"/>
      <c r="C9" s="180"/>
      <c r="D9" s="180"/>
      <c r="E9" s="180"/>
      <c r="F9" s="180"/>
      <c r="G9" s="180"/>
      <c r="H9" s="180"/>
      <c r="I9" s="180"/>
      <c r="J9" s="181"/>
    </row>
    <row r="10" spans="1:28" x14ac:dyDescent="0.25">
      <c r="B10" s="182" t="s">
        <v>18</v>
      </c>
      <c r="C10" s="15" t="s">
        <v>79</v>
      </c>
      <c r="D10" s="40">
        <v>160</v>
      </c>
      <c r="E10" s="28">
        <v>7</v>
      </c>
      <c r="F10" s="28">
        <v>10</v>
      </c>
      <c r="G10" s="28">
        <v>25</v>
      </c>
      <c r="H10" s="28">
        <v>214</v>
      </c>
      <c r="I10" s="28"/>
      <c r="J10" s="30"/>
    </row>
    <row r="11" spans="1:28" x14ac:dyDescent="0.25">
      <c r="B11" s="183"/>
      <c r="C11" s="16" t="s">
        <v>40</v>
      </c>
      <c r="D11" s="42">
        <v>30</v>
      </c>
      <c r="E11" s="6">
        <v>2</v>
      </c>
      <c r="F11" s="6">
        <v>1</v>
      </c>
      <c r="G11" s="6">
        <v>16</v>
      </c>
      <c r="H11" s="6">
        <v>82</v>
      </c>
      <c r="I11" s="6"/>
      <c r="J11" s="31"/>
    </row>
    <row r="12" spans="1:28" x14ac:dyDescent="0.25">
      <c r="B12" s="183"/>
      <c r="C12" s="16" t="s">
        <v>16</v>
      </c>
      <c r="D12" s="42">
        <v>180</v>
      </c>
      <c r="E12" s="6"/>
      <c r="F12" s="6"/>
      <c r="G12" s="6">
        <v>12</v>
      </c>
      <c r="H12" s="6">
        <v>47</v>
      </c>
      <c r="I12" s="6"/>
      <c r="J12" s="31"/>
    </row>
    <row r="13" spans="1:28" ht="15.75" thickBot="1" x14ac:dyDescent="0.3">
      <c r="B13" s="184" t="s">
        <v>17</v>
      </c>
      <c r="C13" s="160"/>
      <c r="D13" s="54"/>
      <c r="E13" s="55">
        <f>E10+E11+E12</f>
        <v>9</v>
      </c>
      <c r="F13" s="55">
        <f t="shared" ref="F13:H13" si="0">F10+F11+F12</f>
        <v>11</v>
      </c>
      <c r="G13" s="55">
        <f t="shared" si="0"/>
        <v>53</v>
      </c>
      <c r="H13" s="55">
        <f t="shared" si="0"/>
        <v>343</v>
      </c>
      <c r="I13" s="55"/>
      <c r="J13" s="56"/>
    </row>
    <row r="14" spans="1:28" ht="15.75" thickBot="1" x14ac:dyDescent="0.3">
      <c r="B14" s="161" t="s">
        <v>19</v>
      </c>
      <c r="C14" s="162"/>
      <c r="D14" s="50"/>
      <c r="E14" s="45"/>
      <c r="F14" s="45"/>
      <c r="G14" s="45"/>
      <c r="H14" s="45"/>
      <c r="I14" s="45"/>
      <c r="J14" s="46"/>
    </row>
    <row r="15" spans="1:28" x14ac:dyDescent="0.25">
      <c r="B15" s="157" t="s">
        <v>26</v>
      </c>
      <c r="C15" s="15" t="s">
        <v>41</v>
      </c>
      <c r="D15" s="27">
        <v>200</v>
      </c>
      <c r="E15" s="28">
        <v>6</v>
      </c>
      <c r="F15" s="28">
        <v>4</v>
      </c>
      <c r="G15" s="28">
        <v>18</v>
      </c>
      <c r="H15" s="28">
        <v>132</v>
      </c>
      <c r="I15" s="28"/>
      <c r="J15" s="30"/>
    </row>
    <row r="16" spans="1:28" x14ac:dyDescent="0.25">
      <c r="B16" s="158"/>
      <c r="C16" s="16" t="s">
        <v>42</v>
      </c>
      <c r="D16" s="26">
        <v>130</v>
      </c>
      <c r="E16" s="6">
        <v>9</v>
      </c>
      <c r="F16" s="6">
        <v>11</v>
      </c>
      <c r="G16" s="6">
        <v>24</v>
      </c>
      <c r="H16" s="6">
        <v>233</v>
      </c>
      <c r="I16" s="6"/>
      <c r="J16" s="31"/>
    </row>
    <row r="17" spans="2:10" x14ac:dyDescent="0.25">
      <c r="B17" s="158"/>
      <c r="C17" s="16" t="s">
        <v>25</v>
      </c>
      <c r="D17" s="26">
        <v>180</v>
      </c>
      <c r="E17" s="6">
        <v>1</v>
      </c>
      <c r="F17" s="6">
        <v>1</v>
      </c>
      <c r="G17" s="6">
        <v>11</v>
      </c>
      <c r="H17" s="6">
        <v>55</v>
      </c>
      <c r="I17" s="6"/>
      <c r="J17" s="31"/>
    </row>
    <row r="18" spans="2:10" x14ac:dyDescent="0.25">
      <c r="B18" s="158"/>
      <c r="C18" s="16" t="s">
        <v>23</v>
      </c>
      <c r="D18" s="26">
        <v>30</v>
      </c>
      <c r="E18" s="6">
        <v>2</v>
      </c>
      <c r="F18" s="6">
        <v>1</v>
      </c>
      <c r="G18" s="6">
        <v>16</v>
      </c>
      <c r="H18" s="6">
        <v>82</v>
      </c>
      <c r="I18" s="6"/>
      <c r="J18" s="31"/>
    </row>
    <row r="19" spans="2:10" ht="15.75" thickBot="1" x14ac:dyDescent="0.3">
      <c r="B19" s="158"/>
      <c r="C19" s="16" t="s">
        <v>24</v>
      </c>
      <c r="D19" s="26">
        <v>38</v>
      </c>
      <c r="E19" s="6">
        <v>2</v>
      </c>
      <c r="F19" s="6"/>
      <c r="G19" s="6">
        <v>17</v>
      </c>
      <c r="H19" s="6">
        <v>38</v>
      </c>
      <c r="I19" s="6"/>
      <c r="J19" s="31"/>
    </row>
    <row r="20" spans="2:10" ht="15.75" thickBot="1" x14ac:dyDescent="0.3">
      <c r="B20" s="43" t="s">
        <v>27</v>
      </c>
      <c r="C20" s="44"/>
      <c r="D20" s="45"/>
      <c r="E20" s="45">
        <f>E15+E16+E17+E18+E19</f>
        <v>20</v>
      </c>
      <c r="F20" s="45">
        <f>F15+F16+F17+F18+F19</f>
        <v>17</v>
      </c>
      <c r="G20" s="45">
        <f t="shared" ref="G20:H20" si="1">G15+G16+G17+G18+G19</f>
        <v>86</v>
      </c>
      <c r="H20" s="45">
        <f t="shared" si="1"/>
        <v>540</v>
      </c>
      <c r="I20" s="45"/>
      <c r="J20" s="46"/>
    </row>
    <row r="21" spans="2:10" x14ac:dyDescent="0.25">
      <c r="B21" s="147" t="s">
        <v>29</v>
      </c>
      <c r="C21" s="15" t="s">
        <v>43</v>
      </c>
      <c r="D21" s="27">
        <v>70</v>
      </c>
      <c r="E21" s="28">
        <v>5</v>
      </c>
      <c r="F21" s="28">
        <v>4</v>
      </c>
      <c r="G21" s="28">
        <v>32</v>
      </c>
      <c r="H21" s="28">
        <v>187</v>
      </c>
      <c r="I21" s="28"/>
      <c r="J21" s="30"/>
    </row>
    <row r="22" spans="2:10" ht="15.75" thickBot="1" x14ac:dyDescent="0.3">
      <c r="B22" s="148"/>
      <c r="C22" s="16" t="s">
        <v>44</v>
      </c>
      <c r="D22" s="26">
        <v>180</v>
      </c>
      <c r="E22" s="6">
        <v>5</v>
      </c>
      <c r="F22" s="6">
        <v>6</v>
      </c>
      <c r="G22" s="6">
        <v>7</v>
      </c>
      <c r="H22" s="6">
        <v>101</v>
      </c>
      <c r="I22" s="6"/>
      <c r="J22" s="31"/>
    </row>
    <row r="23" spans="2:10" s="1" customFormat="1" ht="15.75" thickBot="1" x14ac:dyDescent="0.3">
      <c r="B23" s="149" t="s">
        <v>30</v>
      </c>
      <c r="C23" s="150"/>
      <c r="D23" s="50"/>
      <c r="E23" s="45">
        <f>10</f>
        <v>10</v>
      </c>
      <c r="F23" s="45">
        <v>10</v>
      </c>
      <c r="G23" s="45">
        <v>39</v>
      </c>
      <c r="H23" s="45">
        <f>H21+H22</f>
        <v>288</v>
      </c>
      <c r="I23" s="45"/>
      <c r="J23" s="46"/>
    </row>
    <row r="24" spans="2:10" s="1" customFormat="1" ht="15.75" thickBot="1" x14ac:dyDescent="0.3">
      <c r="B24" s="151" t="s">
        <v>31</v>
      </c>
      <c r="C24" s="152"/>
      <c r="D24" s="51"/>
      <c r="E24" s="52">
        <f>E23+E20+E14+E13</f>
        <v>39</v>
      </c>
      <c r="F24" s="52">
        <f>F23+F20+F14+F13</f>
        <v>38</v>
      </c>
      <c r="G24" s="52">
        <f>G23+G20+G14+G13</f>
        <v>178</v>
      </c>
      <c r="H24" s="52">
        <f>H23+H20+H14+H13</f>
        <v>1171</v>
      </c>
      <c r="I24" s="52"/>
      <c r="J24" s="53"/>
    </row>
  </sheetData>
  <mergeCells count="9">
    <mergeCell ref="B21:B22"/>
    <mergeCell ref="B23:C23"/>
    <mergeCell ref="B24:C24"/>
    <mergeCell ref="E7:G7"/>
    <mergeCell ref="B9:J9"/>
    <mergeCell ref="B10:B12"/>
    <mergeCell ref="B13:C13"/>
    <mergeCell ref="B14:C14"/>
    <mergeCell ref="B15:B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 неделя 5 день</vt:lpstr>
      <vt:lpstr>2 неделя 4 день </vt:lpstr>
      <vt:lpstr>2 неделя 3 день  </vt:lpstr>
      <vt:lpstr>2 неделя 2 день  </vt:lpstr>
      <vt:lpstr>2 неделя 1 день </vt:lpstr>
      <vt:lpstr>общее меню 1,5-3 лет</vt:lpstr>
      <vt:lpstr>1 неделя 5 день </vt:lpstr>
      <vt:lpstr>1 неделя 4 день </vt:lpstr>
      <vt:lpstr>1 неделя 1 день </vt:lpstr>
      <vt:lpstr>1 неделя 2 день </vt:lpstr>
      <vt:lpstr>1 неделя 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2022-04-08T01:22:39Z</dcterms:modified>
</cp:coreProperties>
</file>